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Lan 1" sheetId="1" r:id="rId1"/>
    <sheet name="Lan 2" sheetId="2" r:id="rId2"/>
  </sheets>
  <definedNames>
    <definedName name="_xlnm._FilterDatabase" localSheetId="0" hidden="1">'Lan 1'!$M$1:$M$162</definedName>
  </definedNames>
  <calcPr fullCalcOnLoad="1"/>
</workbook>
</file>

<file path=xl/sharedStrings.xml><?xml version="1.0" encoding="utf-8"?>
<sst xmlns="http://schemas.openxmlformats.org/spreadsheetml/2006/main" count="366" uniqueCount="265">
  <si>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</si>
  <si>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</si>
  <si>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</si>
  <si>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</si>
  <si>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</si>
  <si>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</si>
  <si>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</si>
  <si>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</si>
  <si>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</si>
  <si>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</si>
  <si>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</si>
  <si>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</si>
  <si>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</si>
  <si>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</si>
  <si>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</si>
  <si>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15-Kế toán máy trên phần mềm kế toán</t>
  </si>
  <si>
    <t>NGUYỄN KHÁNH TOÀN</t>
  </si>
  <si>
    <t>0310131013</t>
  </si>
  <si>
    <t>Nguyễn Đình Minh</t>
  </si>
  <si>
    <t>Hiếu</t>
  </si>
  <si>
    <t>18/04/95</t>
  </si>
  <si>
    <t>0310141050</t>
  </si>
  <si>
    <t>Lê Quỳnh</t>
  </si>
  <si>
    <t>Như</t>
  </si>
  <si>
    <t>04/11/1996</t>
  </si>
  <si>
    <t>0310151001</t>
  </si>
  <si>
    <t>Nguyễn Thị Mỹ</t>
  </si>
  <si>
    <t>An</t>
  </si>
  <si>
    <t>14/12/97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</si>
  <si>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</si>
  <si>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</si>
  <si>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</si>
  <si>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</si>
  <si>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</si>
  <si>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</si>
  <si>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</si>
  <si>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</si>
  <si>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</si>
  <si>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</si>
  <si>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</si>
  <si>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</si>
  <si>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</si>
  <si>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</si>
  <si>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</si>
  <si>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</si>
  <si>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</si>
  <si>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</si>
  <si>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</si>
  <si>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</si>
  <si>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</si>
  <si>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</si>
  <si>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</si>
  <si>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</si>
  <si>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</si>
  <si>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</si>
  <si>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</si>
  <si>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</si>
  <si>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</si>
  <si>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</si>
  <si>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</si>
  <si>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</si>
  <si>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</si>
  <si>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</si>
  <si>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</si>
  <si>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</si>
  <si>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</si>
  <si>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</si>
  <si>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</si>
  <si>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</si>
  <si>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</si>
  <si>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</si>
  <si>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</si>
  <si>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</si>
  <si>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</si>
  <si>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</si>
  <si>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</si>
  <si>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</si>
  <si>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</si>
  <si>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</si>
  <si>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</si>
  <si>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</si>
  <si>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</si>
  <si>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0310151028</t>
  </si>
  <si>
    <t>Trần Xuân Bích</t>
  </si>
  <si>
    <t>Hiền</t>
  </si>
  <si>
    <t>15/09/97</t>
  </si>
  <si>
    <t>0310151029</t>
  </si>
  <si>
    <t>Trần Duy</t>
  </si>
  <si>
    <t>Hiển</t>
  </si>
  <si>
    <t>05/04/97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</si>
  <si>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</si>
  <si>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</si>
  <si>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</si>
  <si>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</si>
  <si>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</si>
  <si>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</si>
  <si>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</si>
  <si>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</si>
  <si>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</si>
  <si>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</si>
  <si>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</si>
  <si>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</si>
  <si>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</si>
  <si>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</si>
  <si>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</si>
  <si>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</si>
  <si>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</si>
  <si>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</si>
  <si>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</si>
  <si>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</si>
  <si>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</si>
  <si>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</si>
  <si>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</si>
  <si>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</si>
  <si>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</si>
  <si>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</si>
  <si>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</si>
  <si>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</si>
  <si>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</si>
  <si>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</si>
  <si>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</si>
  <si>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</si>
  <si>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</si>
  <si>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</si>
  <si>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</si>
  <si>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</si>
  <si>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</si>
  <si>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</si>
  <si>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</si>
  <si>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</si>
  <si>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</si>
  <si>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</si>
  <si>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</si>
  <si>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</si>
  <si>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</si>
  <si>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</si>
  <si>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Nguyễn Thị Ngọc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</si>
  <si>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</si>
  <si>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</si>
  <si>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</si>
  <si>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</si>
  <si>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</si>
  <si>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</si>
  <si>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</si>
  <si>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</si>
  <si>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</si>
  <si>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</si>
  <si>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</si>
  <si>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</si>
  <si>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</si>
  <si>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0310151058</t>
  </si>
  <si>
    <t>Thạch Cao Hoàng</t>
  </si>
  <si>
    <t>Nguyên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</si>
  <si>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</si>
  <si>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</si>
  <si>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</si>
  <si>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</si>
  <si>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</si>
  <si>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</si>
  <si>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</si>
  <si>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</si>
  <si>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</si>
  <si>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</si>
  <si>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</si>
  <si>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</si>
  <si>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</si>
  <si>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</si>
  <si>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</si>
  <si>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</si>
  <si>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</si>
  <si>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</si>
  <si>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</si>
  <si>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</si>
  <si>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</si>
  <si>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</si>
  <si>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</si>
  <si>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</si>
  <si>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</si>
  <si>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</si>
  <si>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</si>
  <si>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</si>
  <si>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</si>
  <si>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</si>
  <si>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</si>
  <si>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</si>
  <si>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</si>
  <si>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</si>
  <si>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</si>
  <si>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</si>
  <si>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0310151076</t>
  </si>
  <si>
    <t>Nguyễn Trọng</t>
  </si>
  <si>
    <t>Thoại</t>
  </si>
  <si>
    <t>12/04/96</t>
  </si>
  <si>
    <t>0310151077</t>
  </si>
  <si>
    <t>Nguyễn Minh</t>
  </si>
  <si>
    <t>Thông</t>
  </si>
  <si>
    <t>02/07/97</t>
  </si>
  <si>
    <t>0310151078</t>
  </si>
  <si>
    <t>Nguyễn Ngọc</t>
  </si>
  <si>
    <t>Thuyền</t>
  </si>
  <si>
    <t>29/01/97</t>
  </si>
  <si>
    <t>0310151081</t>
  </si>
  <si>
    <t>Phan Thị</t>
  </si>
  <si>
    <t>Thúy</t>
  </si>
  <si>
    <t>24/09/97</t>
  </si>
  <si>
    <t>0310151084</t>
  </si>
  <si>
    <t>Võ Thị Ngọc</t>
  </si>
  <si>
    <t>Tiên</t>
  </si>
  <si>
    <t>28/06/97</t>
  </si>
  <si>
    <t>0310151085</t>
  </si>
  <si>
    <t>Trương Nhựt</t>
  </si>
  <si>
    <t>Toàn</t>
  </si>
  <si>
    <t>25/08/97</t>
  </si>
  <si>
    <t>0310151088</t>
  </si>
  <si>
    <t>Nguyễn Thị Thùy</t>
  </si>
  <si>
    <t>Trang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</si>
  <si>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</si>
  <si>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</si>
  <si>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</si>
  <si>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</si>
  <si>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</si>
  <si>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</si>
  <si>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</si>
  <si>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</si>
  <si>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</si>
  <si>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</si>
  <si>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0310151095</t>
  </si>
  <si>
    <t>Lý Bội</t>
  </si>
  <si>
    <t>Tuyền</t>
  </si>
  <si>
    <t>05/07/97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</si>
  <si>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</si>
  <si>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</si>
  <si>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</si>
  <si>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</si>
  <si>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</si>
  <si>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</si>
  <si>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</si>
  <si>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</si>
  <si>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</si>
  <si>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</si>
  <si>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</si>
  <si>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</si>
  <si>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</si>
  <si>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</si>
  <si>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</si>
  <si>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</si>
  <si>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</si>
  <si>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</si>
  <si>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</si>
  <si>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</si>
  <si>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</si>
  <si>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</si>
  <si>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</si>
  <si>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</si>
  <si>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</si>
  <si>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0310141063</t>
  </si>
  <si>
    <t>Đặng Lê Thanh</t>
  </si>
  <si>
    <t>26/07/1996</t>
  </si>
  <si>
    <t>0310141067</t>
  </si>
  <si>
    <t>Mạch Trung</t>
  </si>
  <si>
    <t>Thiện</t>
  </si>
  <si>
    <t>09/12/1995</t>
  </si>
  <si>
    <t>Thi Lần 2</t>
  </si>
  <si>
    <t>Tổng Kết 2</t>
  </si>
  <si>
    <t>BẢNG NHẬP ĐIỂM MÔN HỌC LẦN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</si>
</sst>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39" fillId="35" borderId="14" xfId="0" applyFont="1" applyFill="1" applyBorder="1" applyAlignment="1" applyProtection="1">
      <alignment horizontal="center"/>
      <protection locked="0"/>
    </xf>
    <xf numFmtId="0" fontId="39" fillId="34" borderId="14" xfId="0" applyFont="1" applyFill="1" applyBorder="1" applyAlignment="1" applyProtection="1">
      <alignment/>
      <protection/>
    </xf>
    <xf numFmtId="0" fontId="39" fillId="34" borderId="14" xfId="0" applyFont="1" applyFill="1" applyBorder="1" applyAlignment="1" applyProtection="1" quotePrefix="1">
      <alignment/>
      <protection/>
    </xf>
    <xf numFmtId="0" fontId="39" fillId="34" borderId="14" xfId="0" applyFont="1" applyFill="1" applyBorder="1" applyAlignment="1" applyProtection="1">
      <alignment horizontal="center"/>
      <protection locked="0"/>
    </xf>
    <xf numFmtId="164" fontId="39" fillId="34" borderId="14" xfId="0" applyNumberFormat="1" applyFont="1" applyFill="1" applyBorder="1" applyAlignment="1" applyProtection="1">
      <alignment horizontal="center"/>
      <protection locked="0"/>
    </xf>
    <xf numFmtId="164" fontId="40" fillId="34" borderId="14" xfId="0" applyNumberFormat="1" applyFont="1" applyFill="1" applyBorder="1" applyAlignment="1" applyProtection="1">
      <alignment horizontal="center"/>
      <protection/>
    </xf>
    <xf numFmtId="0" fontId="39" fillId="34" borderId="14" xfId="0" applyFont="1" applyFill="1" applyBorder="1" applyAlignment="1" applyProtection="1">
      <alignment/>
      <protection locked="0"/>
    </xf>
    <xf numFmtId="0" fontId="39" fillId="35" borderId="14" xfId="0" applyFont="1" applyFill="1" applyBorder="1" applyAlignment="1" applyProtection="1">
      <alignment/>
      <protection/>
    </xf>
    <xf numFmtId="0" fontId="39" fillId="35" borderId="14" xfId="0" applyFont="1" applyFill="1" applyBorder="1" applyAlignment="1" applyProtection="1" quotePrefix="1">
      <alignment/>
      <protection/>
    </xf>
    <xf numFmtId="164" fontId="39" fillId="35" borderId="14" xfId="0" applyNumberFormat="1" applyFont="1" applyFill="1" applyBorder="1" applyAlignment="1" applyProtection="1">
      <alignment horizontal="center"/>
      <protection locked="0"/>
    </xf>
    <xf numFmtId="164" fontId="40" fillId="35" borderId="14" xfId="0" applyNumberFormat="1" applyFont="1" applyFill="1" applyBorder="1" applyAlignment="1" applyProtection="1">
      <alignment horizontal="center"/>
      <protection/>
    </xf>
    <xf numFmtId="0" fontId="39" fillId="35" borderId="14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23">
        <v>1</v>
      </c>
      <c r="B6" s="24" t="s">
        <v>17</v>
      </c>
      <c r="C6" s="23" t="s">
        <v>18</v>
      </c>
      <c r="D6" s="23" t="s">
        <v>19</v>
      </c>
      <c r="E6" s="24" t="s">
        <v>20</v>
      </c>
      <c r="F6" s="25">
        <v>0</v>
      </c>
      <c r="G6" s="18"/>
      <c r="H6" s="18"/>
      <c r="I6" s="18"/>
      <c r="J6" s="18"/>
      <c r="K6" s="26">
        <v>0</v>
      </c>
      <c r="L6" s="25">
        <v>0</v>
      </c>
      <c r="M6" s="27">
        <f>IF(OR(F6&lt;&gt;"",K6&lt;&gt;""),ROUND(F6*0.1+K6*0.4+L6*0.5,1),"")</f>
        <v>0</v>
      </c>
      <c r="N6" s="28">
        <f>IF(AND(L6=0,F6&lt;&gt;0,L6&lt;&gt;""),"Quy định Môn Lý thuyết: Điểm thi = 0 =&gt; Chuyên cần = 0","")</f>
      </c>
    </row>
    <row r="7" spans="1:14" ht="13.5" customHeight="1">
      <c r="A7" s="23">
        <v>2</v>
      </c>
      <c r="B7" s="24" t="s">
        <v>21</v>
      </c>
      <c r="C7" s="23" t="s">
        <v>22</v>
      </c>
      <c r="D7" s="23" t="s">
        <v>23</v>
      </c>
      <c r="E7" s="24" t="s">
        <v>24</v>
      </c>
      <c r="F7" s="25">
        <v>0</v>
      </c>
      <c r="G7" s="18"/>
      <c r="H7" s="18"/>
      <c r="I7" s="18"/>
      <c r="J7" s="18"/>
      <c r="K7" s="26">
        <v>0</v>
      </c>
      <c r="L7" s="25">
        <v>0</v>
      </c>
      <c r="M7" s="27">
        <f aca="true" t="shared" si="0" ref="M7:M70">IF(OR(F7&lt;&gt;"",K7&lt;&gt;""),ROUND(F7*0.1+K7*0.4+L7*0.5,1),"")</f>
        <v>0</v>
      </c>
      <c r="N7" s="28">
        <f aca="true" t="shared" si="1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8.5</v>
      </c>
      <c r="L8" s="22">
        <v>8</v>
      </c>
      <c r="M8" s="20">
        <f t="shared" si="0"/>
        <v>8.4</v>
      </c>
      <c r="N8" s="21">
        <f t="shared" si="1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8.5</v>
      </c>
      <c r="L9" s="18">
        <v>8</v>
      </c>
      <c r="M9" s="20">
        <f t="shared" si="0"/>
        <v>8.4</v>
      </c>
      <c r="N9" s="21">
        <f t="shared" si="1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10</v>
      </c>
      <c r="G10" s="18"/>
      <c r="H10" s="18"/>
      <c r="I10" s="18"/>
      <c r="J10" s="18"/>
      <c r="K10" s="19">
        <v>8.5</v>
      </c>
      <c r="L10" s="18">
        <v>8</v>
      </c>
      <c r="M10" s="20">
        <f t="shared" si="0"/>
        <v>8.4</v>
      </c>
      <c r="N10" s="21">
        <f t="shared" si="1"/>
      </c>
    </row>
    <row r="11" spans="1:14" ht="13.5" customHeight="1">
      <c r="A11" s="23">
        <v>6</v>
      </c>
      <c r="B11" s="24" t="s">
        <v>36</v>
      </c>
      <c r="C11" s="23" t="s">
        <v>37</v>
      </c>
      <c r="D11" s="23" t="s">
        <v>38</v>
      </c>
      <c r="E11" s="24" t="s">
        <v>39</v>
      </c>
      <c r="F11" s="25">
        <v>5</v>
      </c>
      <c r="G11" s="18"/>
      <c r="H11" s="18"/>
      <c r="I11" s="18"/>
      <c r="J11" s="18"/>
      <c r="K11" s="26">
        <v>1</v>
      </c>
      <c r="L11" s="25">
        <v>3</v>
      </c>
      <c r="M11" s="27">
        <f t="shared" si="0"/>
        <v>2.4</v>
      </c>
      <c r="N11" s="28">
        <f t="shared" si="1"/>
      </c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8</v>
      </c>
      <c r="G12" s="18"/>
      <c r="H12" s="18"/>
      <c r="I12" s="18"/>
      <c r="J12" s="18"/>
      <c r="K12" s="19">
        <v>6.833333333333333</v>
      </c>
      <c r="L12" s="18">
        <v>4</v>
      </c>
      <c r="M12" s="20">
        <f t="shared" si="0"/>
        <v>5.5</v>
      </c>
      <c r="N12" s="21">
        <f t="shared" si="1"/>
      </c>
    </row>
    <row r="13" spans="1:14" ht="13.5" customHeight="1">
      <c r="A13" s="16">
        <v>8</v>
      </c>
      <c r="B13" s="17" t="s">
        <v>44</v>
      </c>
      <c r="C13" s="16" t="s">
        <v>41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7</v>
      </c>
      <c r="L13" s="18">
        <v>4</v>
      </c>
      <c r="M13" s="20">
        <f t="shared" si="0"/>
        <v>5.8</v>
      </c>
      <c r="N13" s="21">
        <f t="shared" si="1"/>
      </c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10</v>
      </c>
      <c r="G14" s="18"/>
      <c r="H14" s="18"/>
      <c r="I14" s="18"/>
      <c r="J14" s="18"/>
      <c r="K14" s="19">
        <v>8.5</v>
      </c>
      <c r="L14" s="18">
        <v>8</v>
      </c>
      <c r="M14" s="20">
        <f t="shared" si="0"/>
        <v>8.4</v>
      </c>
      <c r="N14" s="21">
        <f t="shared" si="1"/>
      </c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10</v>
      </c>
      <c r="G15" s="18"/>
      <c r="H15" s="18"/>
      <c r="I15" s="18"/>
      <c r="J15" s="18"/>
      <c r="K15" s="19">
        <v>6.666666666666667</v>
      </c>
      <c r="L15" s="18">
        <v>7</v>
      </c>
      <c r="M15" s="20">
        <f t="shared" si="0"/>
        <v>7.2</v>
      </c>
      <c r="N15" s="21">
        <f t="shared" si="1"/>
      </c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6.333333333333333</v>
      </c>
      <c r="L16" s="18">
        <v>6</v>
      </c>
      <c r="M16" s="20">
        <f t="shared" si="0"/>
        <v>6.5</v>
      </c>
      <c r="N16" s="21">
        <f t="shared" si="1"/>
      </c>
    </row>
    <row r="17" spans="1:14" ht="13.5" customHeight="1">
      <c r="A17" s="23">
        <v>12</v>
      </c>
      <c r="B17" s="24" t="s">
        <v>59</v>
      </c>
      <c r="C17" s="23" t="s">
        <v>60</v>
      </c>
      <c r="D17" s="23" t="s">
        <v>61</v>
      </c>
      <c r="E17" s="24" t="s">
        <v>62</v>
      </c>
      <c r="F17" s="25">
        <v>8</v>
      </c>
      <c r="G17" s="18"/>
      <c r="H17" s="18"/>
      <c r="I17" s="18"/>
      <c r="J17" s="18"/>
      <c r="K17" s="26">
        <v>5</v>
      </c>
      <c r="L17" s="25">
        <v>5</v>
      </c>
      <c r="M17" s="27">
        <f t="shared" si="0"/>
        <v>5.3</v>
      </c>
      <c r="N17" s="28">
        <f t="shared" si="1"/>
      </c>
    </row>
    <row r="18" spans="1:14" ht="13.5" customHeight="1">
      <c r="A18" s="23">
        <v>13</v>
      </c>
      <c r="B18" s="24" t="s">
        <v>63</v>
      </c>
      <c r="C18" s="23" t="s">
        <v>64</v>
      </c>
      <c r="D18" s="23" t="s">
        <v>65</v>
      </c>
      <c r="E18" s="24" t="s">
        <v>66</v>
      </c>
      <c r="F18" s="25">
        <v>9</v>
      </c>
      <c r="G18" s="18"/>
      <c r="H18" s="18"/>
      <c r="I18" s="18"/>
      <c r="J18" s="18"/>
      <c r="K18" s="26">
        <v>5.333333333333333</v>
      </c>
      <c r="L18" s="25">
        <v>4</v>
      </c>
      <c r="M18" s="27">
        <f t="shared" si="0"/>
        <v>5</v>
      </c>
      <c r="N18" s="28">
        <f t="shared" si="1"/>
      </c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8.5</v>
      </c>
      <c r="L19" s="18">
        <v>7</v>
      </c>
      <c r="M19" s="20">
        <f t="shared" si="0"/>
        <v>7.9</v>
      </c>
      <c r="N19" s="21">
        <f t="shared" si="1"/>
      </c>
    </row>
    <row r="20" spans="1:14" ht="13.5" customHeight="1">
      <c r="A20" s="23">
        <v>15</v>
      </c>
      <c r="B20" s="24" t="s">
        <v>71</v>
      </c>
      <c r="C20" s="23" t="s">
        <v>72</v>
      </c>
      <c r="D20" s="23" t="s">
        <v>69</v>
      </c>
      <c r="E20" s="24" t="s">
        <v>73</v>
      </c>
      <c r="F20" s="25">
        <v>10</v>
      </c>
      <c r="G20" s="18"/>
      <c r="H20" s="18"/>
      <c r="I20" s="18"/>
      <c r="J20" s="18"/>
      <c r="K20" s="26">
        <v>5.833333333333333</v>
      </c>
      <c r="L20" s="25">
        <v>4</v>
      </c>
      <c r="M20" s="27">
        <f t="shared" si="0"/>
        <v>5.3</v>
      </c>
      <c r="N20" s="28">
        <f t="shared" si="1"/>
      </c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10</v>
      </c>
      <c r="G21" s="18"/>
      <c r="H21" s="18"/>
      <c r="I21" s="18"/>
      <c r="J21" s="18"/>
      <c r="K21" s="19">
        <v>7.833333333333333</v>
      </c>
      <c r="L21" s="18">
        <v>7</v>
      </c>
      <c r="M21" s="20">
        <f t="shared" si="0"/>
        <v>7.6</v>
      </c>
      <c r="N21" s="21">
        <f t="shared" si="1"/>
      </c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9">
        <v>6.333333333333333</v>
      </c>
      <c r="L22" s="18">
        <v>3</v>
      </c>
      <c r="M22" s="20">
        <f t="shared" si="0"/>
        <v>5</v>
      </c>
      <c r="N22" s="21">
        <f t="shared" si="1"/>
      </c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10</v>
      </c>
      <c r="G23" s="18"/>
      <c r="H23" s="18"/>
      <c r="I23" s="18"/>
      <c r="J23" s="18"/>
      <c r="K23" s="19">
        <v>7.666666666666667</v>
      </c>
      <c r="L23" s="18">
        <v>8</v>
      </c>
      <c r="M23" s="20">
        <f t="shared" si="0"/>
        <v>8.1</v>
      </c>
      <c r="N23" s="21">
        <f t="shared" si="1"/>
      </c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>
        <v>10</v>
      </c>
      <c r="G24" s="18"/>
      <c r="H24" s="18"/>
      <c r="I24" s="18"/>
      <c r="J24" s="18"/>
      <c r="K24" s="19">
        <v>8.5</v>
      </c>
      <c r="L24" s="18">
        <v>7</v>
      </c>
      <c r="M24" s="20">
        <f t="shared" si="0"/>
        <v>7.9</v>
      </c>
      <c r="N24" s="21">
        <f t="shared" si="1"/>
      </c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10</v>
      </c>
      <c r="G25" s="18"/>
      <c r="H25" s="18"/>
      <c r="I25" s="18"/>
      <c r="J25" s="18"/>
      <c r="K25" s="19">
        <v>8.166666666666666</v>
      </c>
      <c r="L25" s="18">
        <v>7</v>
      </c>
      <c r="M25" s="20">
        <f t="shared" si="0"/>
        <v>7.8</v>
      </c>
      <c r="N25" s="21">
        <f t="shared" si="1"/>
      </c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8</v>
      </c>
      <c r="G26" s="18"/>
      <c r="H26" s="18"/>
      <c r="I26" s="18"/>
      <c r="J26" s="18"/>
      <c r="K26" s="19">
        <v>7.333333333333333</v>
      </c>
      <c r="L26" s="18">
        <v>6</v>
      </c>
      <c r="M26" s="20">
        <f t="shared" si="0"/>
        <v>6.7</v>
      </c>
      <c r="N26" s="21">
        <f t="shared" si="1"/>
      </c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5.333333333333333</v>
      </c>
      <c r="L27" s="18">
        <v>4</v>
      </c>
      <c r="M27" s="20">
        <f t="shared" si="0"/>
        <v>5.1</v>
      </c>
      <c r="N27" s="21">
        <f t="shared" si="1"/>
      </c>
    </row>
    <row r="28" spans="1:14" ht="13.5" customHeight="1">
      <c r="A28" s="16">
        <v>23</v>
      </c>
      <c r="B28" s="17" t="s">
        <v>102</v>
      </c>
      <c r="C28" s="16" t="s">
        <v>26</v>
      </c>
      <c r="D28" s="16" t="s">
        <v>100</v>
      </c>
      <c r="E28" s="17" t="s">
        <v>103</v>
      </c>
      <c r="F28" s="18">
        <v>10</v>
      </c>
      <c r="G28" s="18"/>
      <c r="H28" s="18"/>
      <c r="I28" s="18"/>
      <c r="J28" s="18"/>
      <c r="K28" s="19">
        <v>7.5</v>
      </c>
      <c r="L28" s="18">
        <v>7</v>
      </c>
      <c r="M28" s="20">
        <f t="shared" si="0"/>
        <v>7.5</v>
      </c>
      <c r="N28" s="21">
        <f t="shared" si="1"/>
      </c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10</v>
      </c>
      <c r="G29" s="18"/>
      <c r="H29" s="18"/>
      <c r="I29" s="18"/>
      <c r="J29" s="18"/>
      <c r="K29" s="19">
        <v>8.5</v>
      </c>
      <c r="L29" s="18">
        <v>9</v>
      </c>
      <c r="M29" s="20">
        <f t="shared" si="0"/>
        <v>8.9</v>
      </c>
      <c r="N29" s="21">
        <f t="shared" si="1"/>
      </c>
    </row>
    <row r="30" spans="1:14" ht="13.5" customHeight="1">
      <c r="A30" s="16">
        <v>25</v>
      </c>
      <c r="B30" s="17" t="s">
        <v>108</v>
      </c>
      <c r="C30" s="16" t="s">
        <v>30</v>
      </c>
      <c r="D30" s="16" t="s">
        <v>109</v>
      </c>
      <c r="E30" s="17" t="s">
        <v>93</v>
      </c>
      <c r="F30" s="18">
        <v>10</v>
      </c>
      <c r="G30" s="18"/>
      <c r="H30" s="18"/>
      <c r="I30" s="18"/>
      <c r="J30" s="18"/>
      <c r="K30" s="19">
        <v>8.5</v>
      </c>
      <c r="L30" s="18">
        <v>6</v>
      </c>
      <c r="M30" s="20">
        <f t="shared" si="0"/>
        <v>7.4</v>
      </c>
      <c r="N30" s="21">
        <f t="shared" si="1"/>
      </c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109</v>
      </c>
      <c r="E31" s="17" t="s">
        <v>112</v>
      </c>
      <c r="F31" s="18">
        <v>9</v>
      </c>
      <c r="G31" s="18"/>
      <c r="H31" s="18"/>
      <c r="I31" s="18"/>
      <c r="J31" s="18"/>
      <c r="K31" s="19">
        <v>7.833333333333333</v>
      </c>
      <c r="L31" s="18">
        <v>4</v>
      </c>
      <c r="M31" s="20">
        <f t="shared" si="0"/>
        <v>6</v>
      </c>
      <c r="N31" s="21">
        <f t="shared" si="1"/>
      </c>
    </row>
    <row r="32" spans="1:14" ht="13.5" customHeight="1">
      <c r="A32" s="23">
        <v>27</v>
      </c>
      <c r="B32" s="24" t="s">
        <v>113</v>
      </c>
      <c r="C32" s="23" t="s">
        <v>114</v>
      </c>
      <c r="D32" s="23" t="s">
        <v>115</v>
      </c>
      <c r="E32" s="24" t="s">
        <v>116</v>
      </c>
      <c r="F32" s="25">
        <v>9</v>
      </c>
      <c r="G32" s="18"/>
      <c r="H32" s="18"/>
      <c r="I32" s="18"/>
      <c r="J32" s="18"/>
      <c r="K32" s="26">
        <v>5.333333333333333</v>
      </c>
      <c r="L32" s="25">
        <v>4</v>
      </c>
      <c r="M32" s="27">
        <f t="shared" si="0"/>
        <v>5</v>
      </c>
      <c r="N32" s="28">
        <f t="shared" si="1"/>
      </c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119</v>
      </c>
      <c r="E33" s="17" t="s">
        <v>120</v>
      </c>
      <c r="F33" s="18">
        <v>10</v>
      </c>
      <c r="G33" s="18"/>
      <c r="H33" s="18"/>
      <c r="I33" s="18"/>
      <c r="J33" s="18"/>
      <c r="K33" s="19">
        <v>7</v>
      </c>
      <c r="L33" s="18">
        <v>10</v>
      </c>
      <c r="M33" s="20">
        <f t="shared" si="0"/>
        <v>8.8</v>
      </c>
      <c r="N33" s="21">
        <f t="shared" si="1"/>
      </c>
    </row>
    <row r="34" spans="1:14" ht="13.5" customHeight="1">
      <c r="A34" s="16">
        <v>29</v>
      </c>
      <c r="B34" s="17" t="s">
        <v>121</v>
      </c>
      <c r="C34" s="16" t="s">
        <v>122</v>
      </c>
      <c r="D34" s="16" t="s">
        <v>123</v>
      </c>
      <c r="E34" s="17" t="s">
        <v>124</v>
      </c>
      <c r="F34" s="18">
        <v>10</v>
      </c>
      <c r="G34" s="18"/>
      <c r="H34" s="18"/>
      <c r="I34" s="18"/>
      <c r="J34" s="18"/>
      <c r="K34" s="19">
        <v>6.5</v>
      </c>
      <c r="L34" s="18">
        <v>6</v>
      </c>
      <c r="M34" s="20">
        <f t="shared" si="0"/>
        <v>6.6</v>
      </c>
      <c r="N34" s="21">
        <f t="shared" si="1"/>
      </c>
    </row>
    <row r="35" spans="1:14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10</v>
      </c>
      <c r="G35" s="18"/>
      <c r="H35" s="18"/>
      <c r="I35" s="18"/>
      <c r="J35" s="18"/>
      <c r="K35" s="19">
        <v>6.833333333333333</v>
      </c>
      <c r="L35" s="18">
        <v>6</v>
      </c>
      <c r="M35" s="20">
        <f t="shared" si="0"/>
        <v>6.7</v>
      </c>
      <c r="N35" s="21">
        <f t="shared" si="1"/>
      </c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127</v>
      </c>
      <c r="E36" s="17" t="s">
        <v>131</v>
      </c>
      <c r="F36" s="18">
        <v>9</v>
      </c>
      <c r="G36" s="18"/>
      <c r="H36" s="18"/>
      <c r="I36" s="18"/>
      <c r="J36" s="18"/>
      <c r="K36" s="19">
        <v>5.833333333333333</v>
      </c>
      <c r="L36" s="18">
        <v>7</v>
      </c>
      <c r="M36" s="20">
        <f t="shared" si="0"/>
        <v>6.7</v>
      </c>
      <c r="N36" s="21">
        <f t="shared" si="1"/>
      </c>
    </row>
    <row r="37" spans="1:14" ht="13.5" customHeight="1">
      <c r="A37" s="16">
        <v>32</v>
      </c>
      <c r="B37" s="17" t="s">
        <v>132</v>
      </c>
      <c r="C37" s="16" t="s">
        <v>133</v>
      </c>
      <c r="D37" s="16" t="s">
        <v>127</v>
      </c>
      <c r="E37" s="17" t="s">
        <v>134</v>
      </c>
      <c r="F37" s="18">
        <v>10</v>
      </c>
      <c r="G37" s="18"/>
      <c r="H37" s="18"/>
      <c r="I37" s="18"/>
      <c r="J37" s="18"/>
      <c r="K37" s="19">
        <v>8</v>
      </c>
      <c r="L37" s="18">
        <v>7</v>
      </c>
      <c r="M37" s="20">
        <f t="shared" si="0"/>
        <v>7.7</v>
      </c>
      <c r="N37" s="21">
        <f t="shared" si="1"/>
      </c>
    </row>
    <row r="38" spans="1:14" ht="13.5" customHeight="1">
      <c r="A38" s="16">
        <v>33</v>
      </c>
      <c r="B38" s="17" t="s">
        <v>135</v>
      </c>
      <c r="C38" s="16" t="s">
        <v>136</v>
      </c>
      <c r="D38" s="16" t="s">
        <v>127</v>
      </c>
      <c r="E38" s="17" t="s">
        <v>137</v>
      </c>
      <c r="F38" s="18">
        <v>10</v>
      </c>
      <c r="G38" s="18"/>
      <c r="H38" s="18"/>
      <c r="I38" s="18"/>
      <c r="J38" s="18"/>
      <c r="K38" s="19">
        <v>6.833333333333333</v>
      </c>
      <c r="L38" s="18">
        <v>6</v>
      </c>
      <c r="M38" s="20">
        <f t="shared" si="0"/>
        <v>6.7</v>
      </c>
      <c r="N38" s="21">
        <f t="shared" si="1"/>
      </c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127</v>
      </c>
      <c r="E39" s="17" t="s">
        <v>140</v>
      </c>
      <c r="F39" s="18">
        <v>10</v>
      </c>
      <c r="G39" s="18"/>
      <c r="H39" s="18"/>
      <c r="I39" s="18"/>
      <c r="J39" s="18"/>
      <c r="K39" s="19">
        <v>8.166666666666666</v>
      </c>
      <c r="L39" s="18">
        <v>7</v>
      </c>
      <c r="M39" s="20">
        <f t="shared" si="0"/>
        <v>7.8</v>
      </c>
      <c r="N39" s="21">
        <f t="shared" si="1"/>
      </c>
    </row>
    <row r="40" spans="1:14" ht="13.5" customHeight="1">
      <c r="A40" s="16">
        <v>35</v>
      </c>
      <c r="B40" s="17" t="s">
        <v>141</v>
      </c>
      <c r="C40" s="16" t="s">
        <v>52</v>
      </c>
      <c r="D40" s="16" t="s">
        <v>127</v>
      </c>
      <c r="E40" s="17" t="s">
        <v>142</v>
      </c>
      <c r="F40" s="18">
        <v>9</v>
      </c>
      <c r="G40" s="18"/>
      <c r="H40" s="18"/>
      <c r="I40" s="18"/>
      <c r="J40" s="18"/>
      <c r="K40" s="19">
        <v>7.833333333333333</v>
      </c>
      <c r="L40" s="18">
        <v>6</v>
      </c>
      <c r="M40" s="20">
        <f t="shared" si="0"/>
        <v>7</v>
      </c>
      <c r="N40" s="21">
        <f t="shared" si="1"/>
      </c>
    </row>
    <row r="41" spans="1:14" ht="13.5" customHeight="1">
      <c r="A41" s="16">
        <v>36</v>
      </c>
      <c r="B41" s="17" t="s">
        <v>143</v>
      </c>
      <c r="C41" s="16" t="s">
        <v>144</v>
      </c>
      <c r="D41" s="16" t="s">
        <v>145</v>
      </c>
      <c r="E41" s="17" t="s">
        <v>146</v>
      </c>
      <c r="F41" s="18">
        <v>10</v>
      </c>
      <c r="G41" s="18"/>
      <c r="H41" s="18"/>
      <c r="I41" s="18"/>
      <c r="J41" s="18"/>
      <c r="K41" s="19">
        <v>5.5</v>
      </c>
      <c r="L41" s="18">
        <v>4</v>
      </c>
      <c r="M41" s="20">
        <f t="shared" si="0"/>
        <v>5.2</v>
      </c>
      <c r="N41" s="21">
        <f t="shared" si="1"/>
      </c>
    </row>
    <row r="42" spans="1:14" ht="13.5" customHeight="1">
      <c r="A42" s="23">
        <v>37</v>
      </c>
      <c r="B42" s="24" t="s">
        <v>147</v>
      </c>
      <c r="C42" s="23" t="s">
        <v>148</v>
      </c>
      <c r="D42" s="23" t="s">
        <v>145</v>
      </c>
      <c r="E42" s="24" t="s">
        <v>149</v>
      </c>
      <c r="F42" s="25">
        <v>10</v>
      </c>
      <c r="G42" s="18"/>
      <c r="H42" s="18"/>
      <c r="I42" s="18"/>
      <c r="J42" s="18"/>
      <c r="K42" s="26">
        <v>5.833333333333333</v>
      </c>
      <c r="L42" s="25">
        <v>4</v>
      </c>
      <c r="M42" s="27">
        <f t="shared" si="0"/>
        <v>5.3</v>
      </c>
      <c r="N42" s="28">
        <f t="shared" si="1"/>
      </c>
    </row>
    <row r="43" spans="1:14" ht="13.5" customHeight="1">
      <c r="A43" s="16">
        <v>38</v>
      </c>
      <c r="B43" s="17" t="s">
        <v>150</v>
      </c>
      <c r="C43" s="16" t="s">
        <v>151</v>
      </c>
      <c r="D43" s="16" t="s">
        <v>152</v>
      </c>
      <c r="E43" s="17" t="s">
        <v>153</v>
      </c>
      <c r="F43" s="18">
        <v>10</v>
      </c>
      <c r="G43" s="18"/>
      <c r="H43" s="18"/>
      <c r="I43" s="18"/>
      <c r="J43" s="18"/>
      <c r="K43" s="19">
        <v>8.166666666666666</v>
      </c>
      <c r="L43" s="18">
        <v>6</v>
      </c>
      <c r="M43" s="20">
        <f t="shared" si="0"/>
        <v>7.3</v>
      </c>
      <c r="N43" s="21">
        <f t="shared" si="1"/>
      </c>
    </row>
    <row r="44" spans="1:14" ht="13.5" customHeight="1">
      <c r="A44" s="16">
        <v>39</v>
      </c>
      <c r="B44" s="17" t="s">
        <v>154</v>
      </c>
      <c r="C44" s="16" t="s">
        <v>155</v>
      </c>
      <c r="D44" s="16" t="s">
        <v>156</v>
      </c>
      <c r="E44" s="17" t="s">
        <v>157</v>
      </c>
      <c r="F44" s="18">
        <v>10</v>
      </c>
      <c r="G44" s="18"/>
      <c r="H44" s="18"/>
      <c r="I44" s="18"/>
      <c r="J44" s="18"/>
      <c r="K44" s="19">
        <v>7.833333333333333</v>
      </c>
      <c r="L44" s="18">
        <v>7</v>
      </c>
      <c r="M44" s="20">
        <f t="shared" si="0"/>
        <v>7.6</v>
      </c>
      <c r="N44" s="21">
        <f t="shared" si="1"/>
      </c>
    </row>
    <row r="45" spans="1:14" ht="13.5" customHeight="1">
      <c r="A45" s="16">
        <v>40</v>
      </c>
      <c r="B45" s="17" t="s">
        <v>158</v>
      </c>
      <c r="C45" s="16" t="s">
        <v>159</v>
      </c>
      <c r="D45" s="16" t="s">
        <v>160</v>
      </c>
      <c r="E45" s="17" t="s">
        <v>161</v>
      </c>
      <c r="F45" s="18">
        <v>8</v>
      </c>
      <c r="G45" s="18"/>
      <c r="H45" s="18"/>
      <c r="I45" s="18"/>
      <c r="J45" s="18"/>
      <c r="K45" s="19">
        <v>5.166666666666667</v>
      </c>
      <c r="L45" s="18">
        <v>5</v>
      </c>
      <c r="M45" s="20">
        <f t="shared" si="0"/>
        <v>5.4</v>
      </c>
      <c r="N45" s="21">
        <f t="shared" si="1"/>
      </c>
    </row>
    <row r="46" spans="1:14" ht="13.5" customHeight="1">
      <c r="A46" s="16">
        <v>41</v>
      </c>
      <c r="B46" s="17" t="s">
        <v>162</v>
      </c>
      <c r="C46" s="16" t="s">
        <v>163</v>
      </c>
      <c r="D46" s="16" t="s">
        <v>164</v>
      </c>
      <c r="E46" s="17" t="s">
        <v>165</v>
      </c>
      <c r="F46" s="18">
        <v>10</v>
      </c>
      <c r="G46" s="18"/>
      <c r="H46" s="18"/>
      <c r="I46" s="18"/>
      <c r="J46" s="18"/>
      <c r="K46" s="19">
        <v>6.5</v>
      </c>
      <c r="L46" s="18">
        <v>6</v>
      </c>
      <c r="M46" s="20">
        <f t="shared" si="0"/>
        <v>6.6</v>
      </c>
      <c r="N46" s="21">
        <f t="shared" si="1"/>
      </c>
    </row>
    <row r="47" spans="1:14" ht="13.5" customHeight="1">
      <c r="A47" s="16">
        <v>42</v>
      </c>
      <c r="B47" s="17" t="s">
        <v>166</v>
      </c>
      <c r="C47" s="16" t="s">
        <v>167</v>
      </c>
      <c r="D47" s="16" t="s">
        <v>168</v>
      </c>
      <c r="E47" s="17" t="s">
        <v>169</v>
      </c>
      <c r="F47" s="18">
        <v>10</v>
      </c>
      <c r="G47" s="18"/>
      <c r="H47" s="18"/>
      <c r="I47" s="18"/>
      <c r="J47" s="18"/>
      <c r="K47" s="19">
        <v>8.5</v>
      </c>
      <c r="L47" s="18">
        <v>10</v>
      </c>
      <c r="M47" s="20">
        <f t="shared" si="0"/>
        <v>9.4</v>
      </c>
      <c r="N47" s="21">
        <f t="shared" si="1"/>
      </c>
    </row>
    <row r="48" spans="1:14" ht="13.5" customHeight="1">
      <c r="A48" s="23">
        <v>43</v>
      </c>
      <c r="B48" s="24" t="s">
        <v>170</v>
      </c>
      <c r="C48" s="23" t="s">
        <v>171</v>
      </c>
      <c r="D48" s="23" t="s">
        <v>172</v>
      </c>
      <c r="E48" s="24" t="s">
        <v>173</v>
      </c>
      <c r="F48" s="25">
        <v>7</v>
      </c>
      <c r="G48" s="18"/>
      <c r="H48" s="18"/>
      <c r="I48" s="18"/>
      <c r="J48" s="18"/>
      <c r="K48" s="26">
        <v>5.5</v>
      </c>
      <c r="L48" s="25">
        <v>6</v>
      </c>
      <c r="M48" s="27">
        <f t="shared" si="0"/>
        <v>5.9</v>
      </c>
      <c r="N48" s="28">
        <f t="shared" si="1"/>
      </c>
    </row>
    <row r="49" spans="1:14" ht="13.5" customHeight="1">
      <c r="A49" s="16">
        <v>44</v>
      </c>
      <c r="B49" s="17" t="s">
        <v>174</v>
      </c>
      <c r="C49" s="16" t="s">
        <v>175</v>
      </c>
      <c r="D49" s="16" t="s">
        <v>176</v>
      </c>
      <c r="E49" s="17" t="s">
        <v>177</v>
      </c>
      <c r="F49" s="18">
        <v>10</v>
      </c>
      <c r="G49" s="18"/>
      <c r="H49" s="18"/>
      <c r="I49" s="18"/>
      <c r="J49" s="18"/>
      <c r="K49" s="19">
        <v>6.5</v>
      </c>
      <c r="L49" s="18">
        <v>3</v>
      </c>
      <c r="M49" s="20">
        <f t="shared" si="0"/>
        <v>5.1</v>
      </c>
      <c r="N49" s="21">
        <f t="shared" si="1"/>
      </c>
    </row>
    <row r="50" spans="1:14" ht="13.5" customHeight="1">
      <c r="A50" s="16">
        <v>45</v>
      </c>
      <c r="B50" s="17" t="s">
        <v>178</v>
      </c>
      <c r="C50" s="16" t="s">
        <v>179</v>
      </c>
      <c r="D50" s="16" t="s">
        <v>180</v>
      </c>
      <c r="E50" s="17" t="s">
        <v>181</v>
      </c>
      <c r="F50" s="18">
        <v>10</v>
      </c>
      <c r="G50" s="18"/>
      <c r="H50" s="18"/>
      <c r="I50" s="18"/>
      <c r="J50" s="18"/>
      <c r="K50" s="19">
        <v>7</v>
      </c>
      <c r="L50" s="18">
        <v>4</v>
      </c>
      <c r="M50" s="20">
        <f t="shared" si="0"/>
        <v>5.8</v>
      </c>
      <c r="N50" s="21">
        <f t="shared" si="1"/>
      </c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184</v>
      </c>
      <c r="E51" s="17" t="s">
        <v>161</v>
      </c>
      <c r="F51" s="18">
        <v>10</v>
      </c>
      <c r="G51" s="18"/>
      <c r="H51" s="18"/>
      <c r="I51" s="18"/>
      <c r="J51" s="18"/>
      <c r="K51" s="19">
        <v>5.333333333333333</v>
      </c>
      <c r="L51" s="18">
        <v>4</v>
      </c>
      <c r="M51" s="20">
        <f t="shared" si="0"/>
        <v>5.1</v>
      </c>
      <c r="N51" s="21">
        <f t="shared" si="1"/>
      </c>
    </row>
    <row r="52" spans="1:14" ht="13.5" customHeight="1">
      <c r="A52" s="23">
        <v>47</v>
      </c>
      <c r="B52" s="24" t="s">
        <v>185</v>
      </c>
      <c r="C52" s="23" t="s">
        <v>186</v>
      </c>
      <c r="D52" s="23" t="s">
        <v>187</v>
      </c>
      <c r="E52" s="24" t="s">
        <v>188</v>
      </c>
      <c r="F52" s="25">
        <v>9</v>
      </c>
      <c r="G52" s="18"/>
      <c r="H52" s="18"/>
      <c r="I52" s="18"/>
      <c r="J52" s="18"/>
      <c r="K52" s="26">
        <v>5</v>
      </c>
      <c r="L52" s="25">
        <v>6</v>
      </c>
      <c r="M52" s="27">
        <f t="shared" si="0"/>
        <v>5.9</v>
      </c>
      <c r="N52" s="28">
        <f t="shared" si="1"/>
      </c>
    </row>
    <row r="53" spans="1:14" ht="13.5" customHeight="1">
      <c r="A53" s="23">
        <v>48</v>
      </c>
      <c r="B53" s="24" t="s">
        <v>189</v>
      </c>
      <c r="C53" s="23" t="s">
        <v>190</v>
      </c>
      <c r="D53" s="23" t="s">
        <v>191</v>
      </c>
      <c r="E53" s="24" t="s">
        <v>192</v>
      </c>
      <c r="F53" s="25">
        <v>8</v>
      </c>
      <c r="G53" s="18"/>
      <c r="H53" s="18"/>
      <c r="I53" s="18"/>
      <c r="J53" s="18"/>
      <c r="K53" s="26">
        <v>5.833333333333333</v>
      </c>
      <c r="L53" s="25">
        <v>4</v>
      </c>
      <c r="M53" s="27">
        <f t="shared" si="0"/>
        <v>5.1</v>
      </c>
      <c r="N53" s="28">
        <f t="shared" si="1"/>
      </c>
    </row>
    <row r="54" spans="1:14" ht="13.5" customHeight="1">
      <c r="A54" s="16">
        <v>49</v>
      </c>
      <c r="B54" s="17" t="s">
        <v>193</v>
      </c>
      <c r="C54" s="16" t="s">
        <v>194</v>
      </c>
      <c r="D54" s="16" t="s">
        <v>195</v>
      </c>
      <c r="E54" s="17" t="s">
        <v>196</v>
      </c>
      <c r="F54" s="18">
        <v>10</v>
      </c>
      <c r="G54" s="18"/>
      <c r="H54" s="18"/>
      <c r="I54" s="18"/>
      <c r="J54" s="18"/>
      <c r="K54" s="19">
        <v>9.333333333333334</v>
      </c>
      <c r="L54" s="18">
        <v>8</v>
      </c>
      <c r="M54" s="20">
        <f t="shared" si="0"/>
        <v>8.7</v>
      </c>
      <c r="N54" s="21">
        <f t="shared" si="1"/>
      </c>
    </row>
    <row r="55" spans="1:14" ht="13.5" customHeight="1">
      <c r="A55" s="23">
        <v>50</v>
      </c>
      <c r="B55" s="24" t="s">
        <v>197</v>
      </c>
      <c r="C55" s="23" t="s">
        <v>198</v>
      </c>
      <c r="D55" s="23" t="s">
        <v>199</v>
      </c>
      <c r="E55" s="24" t="s">
        <v>200</v>
      </c>
      <c r="F55" s="25">
        <v>10</v>
      </c>
      <c r="G55" s="18"/>
      <c r="H55" s="18"/>
      <c r="I55" s="18"/>
      <c r="J55" s="18"/>
      <c r="K55" s="26">
        <v>5.333333333333333</v>
      </c>
      <c r="L55" s="25">
        <v>6</v>
      </c>
      <c r="M55" s="27">
        <f t="shared" si="0"/>
        <v>6.1</v>
      </c>
      <c r="N55" s="28">
        <f t="shared" si="1"/>
      </c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10</v>
      </c>
      <c r="G56" s="18"/>
      <c r="H56" s="18"/>
      <c r="I56" s="18"/>
      <c r="J56" s="18"/>
      <c r="K56" s="19">
        <v>8.833333333333334</v>
      </c>
      <c r="L56" s="18">
        <v>9</v>
      </c>
      <c r="M56" s="20">
        <f t="shared" si="0"/>
        <v>9</v>
      </c>
      <c r="N56" s="21">
        <f t="shared" si="1"/>
      </c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208</v>
      </c>
      <c r="F57" s="18">
        <v>9</v>
      </c>
      <c r="G57" s="18"/>
      <c r="H57" s="18"/>
      <c r="I57" s="18"/>
      <c r="J57" s="18"/>
      <c r="K57" s="19">
        <v>5.666666666666667</v>
      </c>
      <c r="L57" s="18">
        <v>5</v>
      </c>
      <c r="M57" s="20">
        <f t="shared" si="0"/>
        <v>5.7</v>
      </c>
      <c r="N57" s="21">
        <f t="shared" si="1"/>
      </c>
    </row>
    <row r="58" spans="1:14" ht="13.5" customHeight="1">
      <c r="A58" s="16">
        <v>53</v>
      </c>
      <c r="B58" s="17" t="s">
        <v>209</v>
      </c>
      <c r="C58" s="16" t="s">
        <v>210</v>
      </c>
      <c r="D58" s="16" t="s">
        <v>211</v>
      </c>
      <c r="E58" s="17" t="s">
        <v>212</v>
      </c>
      <c r="F58" s="18">
        <v>10</v>
      </c>
      <c r="G58" s="18"/>
      <c r="H58" s="18"/>
      <c r="I58" s="18"/>
      <c r="J58" s="18"/>
      <c r="K58" s="19">
        <v>7.166666666666667</v>
      </c>
      <c r="L58" s="18">
        <v>5</v>
      </c>
      <c r="M58" s="20">
        <f t="shared" si="0"/>
        <v>6.4</v>
      </c>
      <c r="N58" s="21">
        <f t="shared" si="1"/>
      </c>
    </row>
    <row r="59" spans="1:14" ht="13.5" customHeight="1">
      <c r="A59" s="16">
        <v>54</v>
      </c>
      <c r="B59" s="17" t="s">
        <v>213</v>
      </c>
      <c r="C59" s="16" t="s">
        <v>214</v>
      </c>
      <c r="D59" s="16" t="s">
        <v>215</v>
      </c>
      <c r="E59" s="17" t="s">
        <v>216</v>
      </c>
      <c r="F59" s="18">
        <v>8</v>
      </c>
      <c r="G59" s="18"/>
      <c r="H59" s="18"/>
      <c r="I59" s="18"/>
      <c r="J59" s="18"/>
      <c r="K59" s="19">
        <v>6.333333333333333</v>
      </c>
      <c r="L59" s="18">
        <v>5</v>
      </c>
      <c r="M59" s="20">
        <f t="shared" si="0"/>
        <v>5.8</v>
      </c>
      <c r="N59" s="21">
        <f t="shared" si="1"/>
      </c>
    </row>
    <row r="60" spans="1:14" ht="13.5" customHeight="1">
      <c r="A60" s="16">
        <v>55</v>
      </c>
      <c r="B60" s="17" t="s">
        <v>217</v>
      </c>
      <c r="C60" s="16" t="s">
        <v>218</v>
      </c>
      <c r="D60" s="16" t="s">
        <v>215</v>
      </c>
      <c r="E60" s="17" t="s">
        <v>219</v>
      </c>
      <c r="F60" s="18">
        <v>10</v>
      </c>
      <c r="G60" s="18"/>
      <c r="H60" s="18"/>
      <c r="I60" s="18"/>
      <c r="J60" s="18"/>
      <c r="K60" s="19">
        <v>7.5</v>
      </c>
      <c r="L60" s="18">
        <v>5</v>
      </c>
      <c r="M60" s="20">
        <f t="shared" si="0"/>
        <v>6.5</v>
      </c>
      <c r="N60" s="21">
        <f t="shared" si="1"/>
      </c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43</v>
      </c>
      <c r="F61" s="18">
        <v>10</v>
      </c>
      <c r="G61" s="18"/>
      <c r="H61" s="18"/>
      <c r="I61" s="18"/>
      <c r="J61" s="18"/>
      <c r="K61" s="19">
        <v>8.5</v>
      </c>
      <c r="L61" s="18">
        <v>8</v>
      </c>
      <c r="M61" s="20">
        <f t="shared" si="0"/>
        <v>8.4</v>
      </c>
      <c r="N61" s="21">
        <f t="shared" si="1"/>
      </c>
    </row>
    <row r="62" spans="1:14" ht="13.5" customHeight="1">
      <c r="A62" s="16">
        <v>57</v>
      </c>
      <c r="B62" s="17" t="s">
        <v>223</v>
      </c>
      <c r="C62" s="16" t="s">
        <v>224</v>
      </c>
      <c r="D62" s="16" t="s">
        <v>225</v>
      </c>
      <c r="E62" s="17" t="s">
        <v>165</v>
      </c>
      <c r="F62" s="18">
        <v>10</v>
      </c>
      <c r="G62" s="18"/>
      <c r="H62" s="18"/>
      <c r="I62" s="18"/>
      <c r="J62" s="18"/>
      <c r="K62" s="19">
        <v>6.666666666666667</v>
      </c>
      <c r="L62" s="18">
        <v>3</v>
      </c>
      <c r="M62" s="20">
        <f t="shared" si="0"/>
        <v>5.2</v>
      </c>
      <c r="N62" s="21">
        <f t="shared" si="1"/>
      </c>
    </row>
    <row r="63" spans="1:14" ht="13.5" customHeight="1">
      <c r="A63" s="16">
        <v>58</v>
      </c>
      <c r="B63" s="17" t="s">
        <v>226</v>
      </c>
      <c r="C63" s="16" t="s">
        <v>227</v>
      </c>
      <c r="D63" s="16" t="s">
        <v>228</v>
      </c>
      <c r="E63" s="17" t="s">
        <v>229</v>
      </c>
      <c r="F63" s="18">
        <v>10</v>
      </c>
      <c r="G63" s="18"/>
      <c r="H63" s="18"/>
      <c r="I63" s="18"/>
      <c r="J63" s="18"/>
      <c r="K63" s="19">
        <v>6.333333333333333</v>
      </c>
      <c r="L63" s="18">
        <v>4</v>
      </c>
      <c r="M63" s="20">
        <f t="shared" si="0"/>
        <v>5.5</v>
      </c>
      <c r="N63" s="21">
        <f t="shared" si="1"/>
      </c>
    </row>
    <row r="64" spans="1:14" ht="13.5" customHeight="1">
      <c r="A64" s="16">
        <v>59</v>
      </c>
      <c r="B64" s="17" t="s">
        <v>230</v>
      </c>
      <c r="C64" s="16" t="s">
        <v>48</v>
      </c>
      <c r="D64" s="16" t="s">
        <v>231</v>
      </c>
      <c r="E64" s="17" t="s">
        <v>232</v>
      </c>
      <c r="F64" s="18">
        <v>10</v>
      </c>
      <c r="G64" s="18"/>
      <c r="H64" s="18"/>
      <c r="I64" s="18"/>
      <c r="J64" s="18"/>
      <c r="K64" s="19">
        <v>8.5</v>
      </c>
      <c r="L64" s="18">
        <v>7</v>
      </c>
      <c r="M64" s="20">
        <f t="shared" si="0"/>
        <v>7.9</v>
      </c>
      <c r="N64" s="21">
        <f t="shared" si="1"/>
      </c>
    </row>
    <row r="65" spans="1:14" ht="13.5" customHeight="1">
      <c r="A65" s="23">
        <v>60</v>
      </c>
      <c r="B65" s="24" t="s">
        <v>233</v>
      </c>
      <c r="C65" s="23" t="s">
        <v>48</v>
      </c>
      <c r="D65" s="23" t="s">
        <v>231</v>
      </c>
      <c r="E65" s="24" t="s">
        <v>234</v>
      </c>
      <c r="F65" s="25">
        <v>10</v>
      </c>
      <c r="G65" s="18"/>
      <c r="H65" s="18"/>
      <c r="I65" s="18"/>
      <c r="J65" s="18"/>
      <c r="K65" s="26">
        <v>5</v>
      </c>
      <c r="L65" s="25">
        <v>6</v>
      </c>
      <c r="M65" s="27">
        <f t="shared" si="0"/>
        <v>6</v>
      </c>
      <c r="N65" s="28">
        <f t="shared" si="1"/>
      </c>
    </row>
    <row r="66" spans="1:14" ht="13.5" customHeight="1">
      <c r="A66" s="16">
        <v>61</v>
      </c>
      <c r="B66" s="17" t="s">
        <v>235</v>
      </c>
      <c r="C66" s="16" t="s">
        <v>236</v>
      </c>
      <c r="D66" s="16" t="s">
        <v>237</v>
      </c>
      <c r="E66" s="17" t="s">
        <v>238</v>
      </c>
      <c r="F66" s="18">
        <v>10</v>
      </c>
      <c r="G66" s="18"/>
      <c r="H66" s="18"/>
      <c r="I66" s="18"/>
      <c r="J66" s="18"/>
      <c r="K66" s="19">
        <v>7.166666666666667</v>
      </c>
      <c r="L66" s="18">
        <v>4</v>
      </c>
      <c r="M66" s="20">
        <f t="shared" si="0"/>
        <v>5.9</v>
      </c>
      <c r="N66" s="21">
        <f t="shared" si="1"/>
      </c>
    </row>
    <row r="67" spans="1:14" ht="13.5" customHeight="1">
      <c r="A67" s="16">
        <v>62</v>
      </c>
      <c r="B67" s="17" t="s">
        <v>239</v>
      </c>
      <c r="C67" s="16" t="s">
        <v>240</v>
      </c>
      <c r="D67" s="16" t="s">
        <v>237</v>
      </c>
      <c r="E67" s="17" t="s">
        <v>241</v>
      </c>
      <c r="F67" s="18">
        <v>9</v>
      </c>
      <c r="G67" s="18"/>
      <c r="H67" s="18"/>
      <c r="I67" s="18"/>
      <c r="J67" s="18"/>
      <c r="K67" s="19">
        <v>5.333333333333333</v>
      </c>
      <c r="L67" s="18">
        <v>5</v>
      </c>
      <c r="M67" s="20">
        <f t="shared" si="0"/>
        <v>5.5</v>
      </c>
      <c r="N67" s="21">
        <f t="shared" si="1"/>
      </c>
    </row>
    <row r="68" spans="1:14" ht="13.5" customHeight="1">
      <c r="A68" s="16">
        <v>63</v>
      </c>
      <c r="B68" s="17" t="s">
        <v>242</v>
      </c>
      <c r="C68" s="16" t="s">
        <v>243</v>
      </c>
      <c r="D68" s="16" t="s">
        <v>244</v>
      </c>
      <c r="E68" s="17" t="s">
        <v>245</v>
      </c>
      <c r="F68" s="18">
        <v>9</v>
      </c>
      <c r="G68" s="18"/>
      <c r="H68" s="18"/>
      <c r="I68" s="18"/>
      <c r="J68" s="18"/>
      <c r="K68" s="19">
        <v>5.5</v>
      </c>
      <c r="L68" s="18">
        <v>6</v>
      </c>
      <c r="M68" s="20">
        <f t="shared" si="0"/>
        <v>6.1</v>
      </c>
      <c r="N68" s="21">
        <f t="shared" si="1"/>
      </c>
    </row>
    <row r="69" spans="1:14" ht="13.5" customHeight="1">
      <c r="A69" s="16">
        <v>64</v>
      </c>
      <c r="B69" s="17" t="s">
        <v>246</v>
      </c>
      <c r="C69" s="16" t="s">
        <v>247</v>
      </c>
      <c r="D69" s="16" t="s">
        <v>248</v>
      </c>
      <c r="E69" s="17" t="s">
        <v>62</v>
      </c>
      <c r="F69" s="18">
        <v>8</v>
      </c>
      <c r="G69" s="18"/>
      <c r="H69" s="18"/>
      <c r="I69" s="18"/>
      <c r="J69" s="18"/>
      <c r="K69" s="19">
        <v>8.166666666666666</v>
      </c>
      <c r="L69" s="18">
        <v>7</v>
      </c>
      <c r="M69" s="20">
        <f t="shared" si="0"/>
        <v>7.6</v>
      </c>
      <c r="N69" s="21">
        <f t="shared" si="1"/>
      </c>
    </row>
    <row r="70" spans="1:14" ht="13.5" customHeight="1">
      <c r="A70" s="16">
        <v>65</v>
      </c>
      <c r="B70" s="17" t="s">
        <v>249</v>
      </c>
      <c r="C70" s="16" t="s">
        <v>48</v>
      </c>
      <c r="D70" s="16" t="s">
        <v>250</v>
      </c>
      <c r="E70" s="17" t="s">
        <v>251</v>
      </c>
      <c r="F70" s="18">
        <v>10</v>
      </c>
      <c r="G70" s="18"/>
      <c r="H70" s="18"/>
      <c r="I70" s="18"/>
      <c r="J70" s="18"/>
      <c r="K70" s="19">
        <v>6.333333333333333</v>
      </c>
      <c r="L70" s="18">
        <v>4</v>
      </c>
      <c r="M70" s="20">
        <f t="shared" si="0"/>
        <v>5.5</v>
      </c>
      <c r="N70" s="21">
        <f t="shared" si="1"/>
      </c>
    </row>
    <row r="71" spans="1:14" ht="13.5" customHeight="1">
      <c r="A71" s="16">
        <v>66</v>
      </c>
      <c r="B71" s="17" t="s">
        <v>252</v>
      </c>
      <c r="C71" s="16" t="s">
        <v>68</v>
      </c>
      <c r="D71" s="16" t="s">
        <v>253</v>
      </c>
      <c r="E71" s="17" t="s">
        <v>254</v>
      </c>
      <c r="F71" s="18">
        <v>10</v>
      </c>
      <c r="G71" s="18"/>
      <c r="H71" s="18"/>
      <c r="I71" s="18"/>
      <c r="J71" s="18"/>
      <c r="K71" s="19">
        <v>7.666666666666667</v>
      </c>
      <c r="L71" s="18">
        <v>7</v>
      </c>
      <c r="M71" s="20">
        <f aca="true" t="shared" si="2" ref="M71:M134">IF(OR(F71&lt;&gt;"",K71&lt;&gt;""),ROUND(F71*0.1+K71*0.4+L71*0.5,1),"")</f>
        <v>7.6</v>
      </c>
      <c r="N71" s="21">
        <f aca="true" t="shared" si="3" ref="N71:N134">IF(AND(L71=0,F71&lt;&gt;0,L71&lt;&gt;""),"Quy định Môn Lý thuyết: Điểm thi = 0 =&gt; Chuyên cần = 0","")</f>
      </c>
    </row>
    <row r="72" spans="1:14" ht="13.5" customHeight="1">
      <c r="A72" s="23">
        <v>67</v>
      </c>
      <c r="B72" s="24" t="s">
        <v>255</v>
      </c>
      <c r="C72" s="23" t="s">
        <v>256</v>
      </c>
      <c r="D72" s="23" t="s">
        <v>184</v>
      </c>
      <c r="E72" s="24" t="s">
        <v>257</v>
      </c>
      <c r="F72" s="25">
        <v>0</v>
      </c>
      <c r="G72" s="18"/>
      <c r="H72" s="18"/>
      <c r="I72" s="18"/>
      <c r="J72" s="18"/>
      <c r="K72" s="26">
        <v>0</v>
      </c>
      <c r="L72" s="25">
        <v>0</v>
      </c>
      <c r="M72" s="27">
        <f t="shared" si="2"/>
        <v>0</v>
      </c>
      <c r="N72" s="28">
        <f t="shared" si="3"/>
      </c>
    </row>
    <row r="73" spans="1:14" ht="13.5" customHeight="1">
      <c r="A73" s="16">
        <v>68</v>
      </c>
      <c r="B73" s="17" t="s">
        <v>258</v>
      </c>
      <c r="C73" s="16" t="s">
        <v>259</v>
      </c>
      <c r="D73" s="16" t="s">
        <v>260</v>
      </c>
      <c r="E73" s="17" t="s">
        <v>261</v>
      </c>
      <c r="F73" s="18">
        <v>7</v>
      </c>
      <c r="G73" s="18"/>
      <c r="H73" s="18"/>
      <c r="I73" s="18"/>
      <c r="J73" s="18"/>
      <c r="K73" s="19">
        <v>6.5</v>
      </c>
      <c r="L73" s="18">
        <v>6</v>
      </c>
      <c r="M73" s="20">
        <f t="shared" si="2"/>
        <v>6.3</v>
      </c>
      <c r="N73" s="21">
        <f t="shared" si="3"/>
      </c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>
        <f t="shared" si="3"/>
      </c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>
        <f t="shared" si="3"/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>
        <f t="shared" si="3"/>
      </c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>
        <f t="shared" si="3"/>
      </c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>
        <f t="shared" si="3"/>
      </c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>
        <f t="shared" si="3"/>
      </c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>
        <f t="shared" si="3"/>
      </c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>
        <f t="shared" si="3"/>
      </c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>
        <f t="shared" si="3"/>
      </c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>
        <f t="shared" si="3"/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/>
  <autoFilter ref="M1:M162"/>
  <mergeCells count="1">
    <mergeCell ref="A1:N1"/>
  </mergeCells>
  <conditionalFormatting sqref="F6:L133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conditionalFormatting sqref="L6:L7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4" t="s">
        <v>264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262</v>
      </c>
      <c r="M5" s="15" t="s">
        <v>263</v>
      </c>
      <c r="N5" s="7" t="s">
        <v>14</v>
      </c>
    </row>
    <row r="6" spans="1:14" ht="13.5" customHeight="1">
      <c r="A6" s="23">
        <v>1</v>
      </c>
      <c r="B6" s="24" t="s">
        <v>17</v>
      </c>
      <c r="C6" s="23" t="s">
        <v>18</v>
      </c>
      <c r="D6" s="23" t="s">
        <v>19</v>
      </c>
      <c r="E6" s="24" t="s">
        <v>20</v>
      </c>
      <c r="F6" s="25">
        <v>0</v>
      </c>
      <c r="G6" s="25"/>
      <c r="H6" s="25"/>
      <c r="I6" s="25"/>
      <c r="J6" s="25"/>
      <c r="K6" s="26">
        <v>0</v>
      </c>
      <c r="L6" s="25">
        <v>0</v>
      </c>
      <c r="M6" s="27">
        <f>IF(OR(F6&lt;&gt;"",K6&lt;&gt;""),ROUND(F6*0.1+K6*0.4+L6*0.5,1),"")</f>
        <v>0</v>
      </c>
      <c r="N6" s="28">
        <f>IF(AND(L6=0,F6&lt;&gt;0,L6&lt;&gt;""),"Quy định Môn Lý thuyết: Điểm thi = 0 =&gt; Chuyên cần = 0","")</f>
      </c>
    </row>
    <row r="7" spans="1:14" ht="13.5" customHeight="1">
      <c r="A7" s="23">
        <v>2</v>
      </c>
      <c r="B7" s="24" t="s">
        <v>21</v>
      </c>
      <c r="C7" s="23" t="s">
        <v>22</v>
      </c>
      <c r="D7" s="23" t="s">
        <v>23</v>
      </c>
      <c r="E7" s="24" t="s">
        <v>24</v>
      </c>
      <c r="F7" s="25">
        <v>0</v>
      </c>
      <c r="G7" s="25"/>
      <c r="H7" s="25"/>
      <c r="I7" s="25"/>
      <c r="J7" s="25"/>
      <c r="K7" s="26">
        <v>0</v>
      </c>
      <c r="L7" s="25">
        <v>0</v>
      </c>
      <c r="M7" s="27">
        <f aca="true" t="shared" si="0" ref="M7:M18">IF(OR(F7&lt;&gt;"",K7&lt;&gt;""),ROUND(F7*0.1+K7*0.4+L7*0.5,1),"")</f>
        <v>0</v>
      </c>
      <c r="N7" s="28">
        <f aca="true" t="shared" si="1" ref="N7:N18">IF(AND(L7=0,F7&lt;&gt;0,L7&lt;&gt;""),"Quy định Môn Lý thuyết: Điểm thi = 0 =&gt; Chuyên cần = 0","")</f>
      </c>
    </row>
    <row r="8" spans="1:14" ht="13.5" customHeight="1">
      <c r="A8" s="23">
        <v>6</v>
      </c>
      <c r="B8" s="24" t="s">
        <v>36</v>
      </c>
      <c r="C8" s="23" t="s">
        <v>37</v>
      </c>
      <c r="D8" s="23" t="s">
        <v>38</v>
      </c>
      <c r="E8" s="24" t="s">
        <v>39</v>
      </c>
      <c r="F8" s="25">
        <v>5</v>
      </c>
      <c r="G8" s="25"/>
      <c r="H8" s="25"/>
      <c r="I8" s="25"/>
      <c r="J8" s="25"/>
      <c r="K8" s="26">
        <v>1</v>
      </c>
      <c r="L8" s="25">
        <v>3</v>
      </c>
      <c r="M8" s="27">
        <f t="shared" si="0"/>
        <v>2.4</v>
      </c>
      <c r="N8" s="28">
        <f t="shared" si="1"/>
      </c>
    </row>
    <row r="9" spans="1:14" ht="13.5" customHeight="1">
      <c r="A9" s="29">
        <v>12</v>
      </c>
      <c r="B9" s="30" t="s">
        <v>59</v>
      </c>
      <c r="C9" s="29" t="s">
        <v>60</v>
      </c>
      <c r="D9" s="29" t="s">
        <v>61</v>
      </c>
      <c r="E9" s="30" t="s">
        <v>62</v>
      </c>
      <c r="F9" s="22">
        <v>8</v>
      </c>
      <c r="G9" s="22"/>
      <c r="H9" s="22"/>
      <c r="I9" s="22"/>
      <c r="J9" s="22"/>
      <c r="K9" s="31">
        <v>5</v>
      </c>
      <c r="L9" s="22">
        <v>5</v>
      </c>
      <c r="M9" s="32">
        <f t="shared" si="0"/>
        <v>5.3</v>
      </c>
      <c r="N9" s="33">
        <f t="shared" si="1"/>
      </c>
    </row>
    <row r="10" spans="1:14" ht="13.5" customHeight="1">
      <c r="A10" s="29">
        <v>13</v>
      </c>
      <c r="B10" s="30" t="s">
        <v>63</v>
      </c>
      <c r="C10" s="29" t="s">
        <v>64</v>
      </c>
      <c r="D10" s="29" t="s">
        <v>65</v>
      </c>
      <c r="E10" s="30" t="s">
        <v>66</v>
      </c>
      <c r="F10" s="22">
        <v>9</v>
      </c>
      <c r="G10" s="22"/>
      <c r="H10" s="22"/>
      <c r="I10" s="22"/>
      <c r="J10" s="22"/>
      <c r="K10" s="31">
        <v>5.333333333333333</v>
      </c>
      <c r="L10" s="22">
        <v>4</v>
      </c>
      <c r="M10" s="32">
        <f t="shared" si="0"/>
        <v>5</v>
      </c>
      <c r="N10" s="33">
        <f t="shared" si="1"/>
      </c>
    </row>
    <row r="11" spans="1:14" ht="13.5" customHeight="1">
      <c r="A11" s="29">
        <v>15</v>
      </c>
      <c r="B11" s="30" t="s">
        <v>71</v>
      </c>
      <c r="C11" s="29" t="s">
        <v>72</v>
      </c>
      <c r="D11" s="29" t="s">
        <v>69</v>
      </c>
      <c r="E11" s="30" t="s">
        <v>73</v>
      </c>
      <c r="F11" s="22">
        <v>10</v>
      </c>
      <c r="G11" s="22"/>
      <c r="H11" s="22"/>
      <c r="I11" s="22"/>
      <c r="J11" s="22"/>
      <c r="K11" s="31">
        <v>5.833333333333333</v>
      </c>
      <c r="L11" s="22">
        <v>4</v>
      </c>
      <c r="M11" s="32">
        <f t="shared" si="0"/>
        <v>5.3</v>
      </c>
      <c r="N11" s="33">
        <f t="shared" si="1"/>
      </c>
    </row>
    <row r="12" spans="1:14" ht="13.5" customHeight="1">
      <c r="A12" s="29">
        <v>27</v>
      </c>
      <c r="B12" s="30" t="s">
        <v>113</v>
      </c>
      <c r="C12" s="29" t="s">
        <v>114</v>
      </c>
      <c r="D12" s="29" t="s">
        <v>115</v>
      </c>
      <c r="E12" s="30" t="s">
        <v>116</v>
      </c>
      <c r="F12" s="22">
        <v>9</v>
      </c>
      <c r="G12" s="22"/>
      <c r="H12" s="22"/>
      <c r="I12" s="22"/>
      <c r="J12" s="22"/>
      <c r="K12" s="31">
        <v>5.333333333333333</v>
      </c>
      <c r="L12" s="22">
        <v>4</v>
      </c>
      <c r="M12" s="32">
        <f t="shared" si="0"/>
        <v>5</v>
      </c>
      <c r="N12" s="33">
        <f t="shared" si="1"/>
      </c>
    </row>
    <row r="13" spans="1:14" ht="13.5" customHeight="1">
      <c r="A13" s="29">
        <v>37</v>
      </c>
      <c r="B13" s="30" t="s">
        <v>147</v>
      </c>
      <c r="C13" s="29" t="s">
        <v>148</v>
      </c>
      <c r="D13" s="29" t="s">
        <v>145</v>
      </c>
      <c r="E13" s="30" t="s">
        <v>149</v>
      </c>
      <c r="F13" s="22">
        <v>10</v>
      </c>
      <c r="G13" s="22"/>
      <c r="H13" s="22"/>
      <c r="I13" s="22"/>
      <c r="J13" s="22"/>
      <c r="K13" s="31">
        <v>5.833333333333333</v>
      </c>
      <c r="L13" s="22">
        <v>4</v>
      </c>
      <c r="M13" s="32">
        <f t="shared" si="0"/>
        <v>5.3</v>
      </c>
      <c r="N13" s="33">
        <f t="shared" si="1"/>
      </c>
    </row>
    <row r="14" spans="1:14" ht="13.5" customHeight="1">
      <c r="A14" s="29">
        <v>43</v>
      </c>
      <c r="B14" s="30" t="s">
        <v>170</v>
      </c>
      <c r="C14" s="29" t="s">
        <v>171</v>
      </c>
      <c r="D14" s="29" t="s">
        <v>172</v>
      </c>
      <c r="E14" s="30" t="s">
        <v>173</v>
      </c>
      <c r="F14" s="22">
        <v>7</v>
      </c>
      <c r="G14" s="22"/>
      <c r="H14" s="22"/>
      <c r="I14" s="22"/>
      <c r="J14" s="22"/>
      <c r="K14" s="31">
        <v>5.5</v>
      </c>
      <c r="L14" s="22">
        <v>6</v>
      </c>
      <c r="M14" s="32">
        <f t="shared" si="0"/>
        <v>5.9</v>
      </c>
      <c r="N14" s="33">
        <f t="shared" si="1"/>
      </c>
    </row>
    <row r="15" spans="1:14" ht="13.5" customHeight="1">
      <c r="A15" s="29">
        <v>47</v>
      </c>
      <c r="B15" s="30" t="s">
        <v>185</v>
      </c>
      <c r="C15" s="29" t="s">
        <v>186</v>
      </c>
      <c r="D15" s="29" t="s">
        <v>187</v>
      </c>
      <c r="E15" s="30" t="s">
        <v>188</v>
      </c>
      <c r="F15" s="22">
        <v>9</v>
      </c>
      <c r="G15" s="22"/>
      <c r="H15" s="22"/>
      <c r="I15" s="22"/>
      <c r="J15" s="22"/>
      <c r="K15" s="31">
        <v>5</v>
      </c>
      <c r="L15" s="22">
        <v>6</v>
      </c>
      <c r="M15" s="32">
        <f t="shared" si="0"/>
        <v>5.9</v>
      </c>
      <c r="N15" s="33">
        <f t="shared" si="1"/>
      </c>
    </row>
    <row r="16" spans="1:14" ht="13.5" customHeight="1">
      <c r="A16" s="29">
        <v>48</v>
      </c>
      <c r="B16" s="30" t="s">
        <v>189</v>
      </c>
      <c r="C16" s="29" t="s">
        <v>190</v>
      </c>
      <c r="D16" s="29" t="s">
        <v>191</v>
      </c>
      <c r="E16" s="30" t="s">
        <v>192</v>
      </c>
      <c r="F16" s="22">
        <v>8</v>
      </c>
      <c r="G16" s="22"/>
      <c r="H16" s="22"/>
      <c r="I16" s="22"/>
      <c r="J16" s="22"/>
      <c r="K16" s="31">
        <v>5.833333333333333</v>
      </c>
      <c r="L16" s="22">
        <v>4</v>
      </c>
      <c r="M16" s="32">
        <f t="shared" si="0"/>
        <v>5.1</v>
      </c>
      <c r="N16" s="33">
        <f t="shared" si="1"/>
      </c>
    </row>
    <row r="17" spans="1:14" ht="13.5" customHeight="1">
      <c r="A17" s="29">
        <v>50</v>
      </c>
      <c r="B17" s="30" t="s">
        <v>197</v>
      </c>
      <c r="C17" s="29" t="s">
        <v>198</v>
      </c>
      <c r="D17" s="29" t="s">
        <v>199</v>
      </c>
      <c r="E17" s="30" t="s">
        <v>200</v>
      </c>
      <c r="F17" s="22">
        <v>10</v>
      </c>
      <c r="G17" s="22"/>
      <c r="H17" s="22"/>
      <c r="I17" s="22"/>
      <c r="J17" s="22"/>
      <c r="K17" s="31">
        <v>5.333333333333333</v>
      </c>
      <c r="L17" s="22">
        <v>6</v>
      </c>
      <c r="M17" s="32">
        <f t="shared" si="0"/>
        <v>6.1</v>
      </c>
      <c r="N17" s="33">
        <f t="shared" si="1"/>
      </c>
    </row>
    <row r="18" spans="1:14" ht="13.5" customHeight="1">
      <c r="A18" s="29">
        <v>60</v>
      </c>
      <c r="B18" s="30" t="s">
        <v>233</v>
      </c>
      <c r="C18" s="29" t="s">
        <v>48</v>
      </c>
      <c r="D18" s="29" t="s">
        <v>231</v>
      </c>
      <c r="E18" s="30" t="s">
        <v>234</v>
      </c>
      <c r="F18" s="22">
        <v>10</v>
      </c>
      <c r="G18" s="22"/>
      <c r="H18" s="22"/>
      <c r="I18" s="22"/>
      <c r="J18" s="22"/>
      <c r="K18" s="31">
        <v>5</v>
      </c>
      <c r="L18" s="22">
        <v>6</v>
      </c>
      <c r="M18" s="32">
        <f t="shared" si="0"/>
        <v>6</v>
      </c>
      <c r="N18" s="33">
        <f t="shared" si="1"/>
      </c>
    </row>
    <row r="19" spans="1:14" ht="13.5" customHeight="1">
      <c r="A19" s="23">
        <v>67</v>
      </c>
      <c r="B19" s="24" t="s">
        <v>255</v>
      </c>
      <c r="C19" s="23" t="s">
        <v>256</v>
      </c>
      <c r="D19" s="23" t="s">
        <v>184</v>
      </c>
      <c r="E19" s="24" t="s">
        <v>257</v>
      </c>
      <c r="F19" s="25">
        <v>0</v>
      </c>
      <c r="G19" s="25"/>
      <c r="H19" s="25"/>
      <c r="I19" s="25"/>
      <c r="J19" s="25"/>
      <c r="K19" s="26">
        <v>0</v>
      </c>
      <c r="L19" s="25">
        <v>0</v>
      </c>
      <c r="M19" s="27">
        <f aca="true" t="shared" si="2" ref="M19:M80">IF(OR(F19&lt;&gt;"",K19&lt;&gt;""),ROUND(F19*0.1+K19*0.4+L19*0.5,1),"")</f>
        <v>0</v>
      </c>
      <c r="N19" s="28">
        <f aca="true" t="shared" si="3" ref="N19:N80">IF(AND(L19=0,F19&lt;&gt;0,L19&lt;&gt;""),"Quy định Môn Lý thuyết: Điểm thi = 0 =&gt; Chuyên cần = 0","")</f>
      </c>
    </row>
    <row r="20" spans="1:14" ht="13.5" customHeight="1">
      <c r="A20" s="9"/>
      <c r="B20" s="9"/>
      <c r="C20" s="9"/>
      <c r="D20" s="9"/>
      <c r="E20" s="9"/>
      <c r="F20" s="10"/>
      <c r="G20" s="10"/>
      <c r="H20" s="10"/>
      <c r="I20" s="10"/>
      <c r="J20" s="10"/>
      <c r="K20" s="11"/>
      <c r="L20" s="10"/>
      <c r="M20" s="13">
        <f t="shared" si="2"/>
      </c>
      <c r="N20" s="12">
        <f t="shared" si="3"/>
      </c>
    </row>
    <row r="21" spans="1:14" ht="13.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1"/>
      <c r="L21" s="10"/>
      <c r="M21" s="13">
        <f t="shared" si="2"/>
      </c>
      <c r="N21" s="12">
        <f t="shared" si="3"/>
      </c>
    </row>
    <row r="22" spans="1:14" ht="13.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1"/>
      <c r="L22" s="10"/>
      <c r="M22" s="13">
        <f t="shared" si="2"/>
      </c>
      <c r="N22" s="12">
        <f t="shared" si="3"/>
      </c>
    </row>
    <row r="23" spans="1:14" ht="13.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1"/>
      <c r="L23" s="10"/>
      <c r="M23" s="13">
        <f t="shared" si="2"/>
      </c>
      <c r="N23" s="12">
        <f t="shared" si="3"/>
      </c>
    </row>
    <row r="24" spans="1:14" ht="13.5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1"/>
      <c r="L24" s="10"/>
      <c r="M24" s="13">
        <f t="shared" si="2"/>
      </c>
      <c r="N24" s="12">
        <f t="shared" si="3"/>
      </c>
    </row>
    <row r="25" spans="1:14" ht="13.5" customHeight="1">
      <c r="A25" s="9"/>
      <c r="B25" s="9"/>
      <c r="C25" s="9"/>
      <c r="D25" s="9"/>
      <c r="E25" s="9"/>
      <c r="F25" s="10"/>
      <c r="G25" s="10"/>
      <c r="H25" s="10"/>
      <c r="I25" s="10"/>
      <c r="J25" s="10"/>
      <c r="K25" s="11"/>
      <c r="L25" s="10"/>
      <c r="M25" s="13">
        <f t="shared" si="2"/>
      </c>
      <c r="N25" s="12">
        <f t="shared" si="3"/>
      </c>
    </row>
    <row r="26" spans="1:14" ht="13.5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1"/>
      <c r="L26" s="10"/>
      <c r="M26" s="13">
        <f t="shared" si="2"/>
      </c>
      <c r="N26" s="12">
        <f t="shared" si="3"/>
      </c>
    </row>
    <row r="27" spans="1:14" ht="13.5" customHeight="1">
      <c r="A27" s="9"/>
      <c r="B27" s="9"/>
      <c r="C27" s="9"/>
      <c r="D27" s="9"/>
      <c r="E27" s="9"/>
      <c r="F27" s="10"/>
      <c r="G27" s="10"/>
      <c r="H27" s="10"/>
      <c r="I27" s="10"/>
      <c r="J27" s="10"/>
      <c r="K27" s="11"/>
      <c r="L27" s="10"/>
      <c r="M27" s="13">
        <f t="shared" si="2"/>
      </c>
      <c r="N27" s="12">
        <f t="shared" si="3"/>
      </c>
    </row>
    <row r="28" spans="1:14" ht="13.5" customHeight="1">
      <c r="A28" s="9"/>
      <c r="B28" s="9"/>
      <c r="C28" s="9"/>
      <c r="D28" s="9"/>
      <c r="E28" s="9"/>
      <c r="F28" s="10"/>
      <c r="G28" s="10"/>
      <c r="H28" s="10"/>
      <c r="I28" s="10"/>
      <c r="J28" s="10"/>
      <c r="K28" s="11"/>
      <c r="L28" s="10"/>
      <c r="M28" s="13">
        <f t="shared" si="2"/>
      </c>
      <c r="N28" s="12">
        <f t="shared" si="3"/>
      </c>
    </row>
    <row r="29" spans="1:14" ht="13.5" customHeight="1">
      <c r="A29" s="9"/>
      <c r="B29" s="9"/>
      <c r="C29" s="9"/>
      <c r="D29" s="9"/>
      <c r="E29" s="9"/>
      <c r="F29" s="10"/>
      <c r="G29" s="10"/>
      <c r="H29" s="10"/>
      <c r="I29" s="10"/>
      <c r="J29" s="10"/>
      <c r="K29" s="11"/>
      <c r="L29" s="10"/>
      <c r="M29" s="13">
        <f t="shared" si="2"/>
      </c>
      <c r="N29" s="12">
        <f t="shared" si="3"/>
      </c>
    </row>
    <row r="30" spans="1:14" ht="13.5" customHeight="1">
      <c r="A30" s="9"/>
      <c r="B30" s="9"/>
      <c r="C30" s="9"/>
      <c r="D30" s="9"/>
      <c r="E30" s="9"/>
      <c r="F30" s="10"/>
      <c r="G30" s="10"/>
      <c r="H30" s="10"/>
      <c r="I30" s="10"/>
      <c r="J30" s="10"/>
      <c r="K30" s="11"/>
      <c r="L30" s="10"/>
      <c r="M30" s="13">
        <f t="shared" si="2"/>
      </c>
      <c r="N30" s="12">
        <f t="shared" si="3"/>
      </c>
    </row>
    <row r="31" spans="1:14" ht="13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1"/>
      <c r="L31" s="10"/>
      <c r="M31" s="13">
        <f t="shared" si="2"/>
      </c>
      <c r="N31" s="12">
        <f t="shared" si="3"/>
      </c>
    </row>
    <row r="32" spans="1:14" ht="13.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1"/>
      <c r="L32" s="10"/>
      <c r="M32" s="13">
        <f t="shared" si="2"/>
      </c>
      <c r="N32" s="12">
        <f t="shared" si="3"/>
      </c>
    </row>
    <row r="33" spans="1:14" ht="13.5" customHeight="1">
      <c r="A33" s="9"/>
      <c r="B33" s="9"/>
      <c r="C33" s="9"/>
      <c r="D33" s="9"/>
      <c r="E33" s="9"/>
      <c r="F33" s="10"/>
      <c r="G33" s="10"/>
      <c r="H33" s="10"/>
      <c r="I33" s="10"/>
      <c r="J33" s="10"/>
      <c r="K33" s="11"/>
      <c r="L33" s="10"/>
      <c r="M33" s="13">
        <f t="shared" si="2"/>
      </c>
      <c r="N33" s="12">
        <f t="shared" si="3"/>
      </c>
    </row>
    <row r="34" spans="1:14" ht="13.5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1"/>
      <c r="L34" s="10"/>
      <c r="M34" s="13">
        <f t="shared" si="2"/>
      </c>
      <c r="N34" s="12">
        <f t="shared" si="3"/>
      </c>
    </row>
    <row r="35" spans="1:14" ht="13.5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1"/>
      <c r="L35" s="10"/>
      <c r="M35" s="13">
        <f t="shared" si="2"/>
      </c>
      <c r="N35" s="12">
        <f t="shared" si="3"/>
      </c>
    </row>
    <row r="36" spans="1:14" ht="13.5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1"/>
      <c r="L36" s="10"/>
      <c r="M36" s="13">
        <f t="shared" si="2"/>
      </c>
      <c r="N36" s="12">
        <f t="shared" si="3"/>
      </c>
    </row>
    <row r="37" spans="1:14" ht="13.5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1"/>
      <c r="L37" s="10"/>
      <c r="M37" s="13">
        <f t="shared" si="2"/>
      </c>
      <c r="N37" s="12">
        <f t="shared" si="3"/>
      </c>
    </row>
    <row r="38" spans="1:14" ht="13.5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1"/>
      <c r="L38" s="10"/>
      <c r="M38" s="13">
        <f t="shared" si="2"/>
      </c>
      <c r="N38" s="12">
        <f t="shared" si="3"/>
      </c>
    </row>
    <row r="39" spans="1:14" ht="13.5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1"/>
      <c r="L39" s="10"/>
      <c r="M39" s="13">
        <f t="shared" si="2"/>
      </c>
      <c r="N39" s="12">
        <f t="shared" si="3"/>
      </c>
    </row>
    <row r="40" spans="1:14" ht="13.5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1"/>
      <c r="L40" s="10"/>
      <c r="M40" s="13">
        <f t="shared" si="2"/>
      </c>
      <c r="N40" s="12">
        <f t="shared" si="3"/>
      </c>
    </row>
    <row r="41" spans="1:14" ht="13.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>
        <f t="shared" si="2"/>
      </c>
      <c r="N41" s="12">
        <f t="shared" si="3"/>
      </c>
    </row>
    <row r="42" spans="1:14" ht="13.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>
        <f t="shared" si="2"/>
      </c>
      <c r="N42" s="12">
        <f t="shared" si="3"/>
      </c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2"/>
      </c>
      <c r="N43" s="12">
        <f t="shared" si="3"/>
      </c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2"/>
      </c>
      <c r="N44" s="12">
        <f t="shared" si="3"/>
      </c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2"/>
      </c>
      <c r="N45" s="12">
        <f t="shared" si="3"/>
      </c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2"/>
      </c>
      <c r="N46" s="12">
        <f t="shared" si="3"/>
      </c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2"/>
      </c>
      <c r="N47" s="12">
        <f t="shared" si="3"/>
      </c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2"/>
      </c>
      <c r="N48" s="12">
        <f t="shared" si="3"/>
      </c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2"/>
      </c>
      <c r="N49" s="12">
        <f t="shared" si="3"/>
      </c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2"/>
      </c>
      <c r="N50" s="12">
        <f t="shared" si="3"/>
      </c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2"/>
      </c>
      <c r="N51" s="12">
        <f t="shared" si="3"/>
      </c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2"/>
      </c>
      <c r="N52" s="12">
        <f t="shared" si="3"/>
      </c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2"/>
      </c>
      <c r="N53" s="12">
        <f t="shared" si="3"/>
      </c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2"/>
      </c>
      <c r="N54" s="12">
        <f t="shared" si="3"/>
      </c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2"/>
      </c>
      <c r="N55" s="12">
        <f t="shared" si="3"/>
      </c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2"/>
      </c>
      <c r="N56" s="12">
        <f t="shared" si="3"/>
      </c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2"/>
      </c>
      <c r="N57" s="12">
        <f t="shared" si="3"/>
      </c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2"/>
      </c>
      <c r="N58" s="12">
        <f t="shared" si="3"/>
      </c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2"/>
      </c>
      <c r="N59" s="12">
        <f t="shared" si="3"/>
      </c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2"/>
      </c>
      <c r="N60" s="12">
        <f t="shared" si="3"/>
      </c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2"/>
      </c>
      <c r="N61" s="12">
        <f t="shared" si="3"/>
      </c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2"/>
      </c>
      <c r="N62" s="12">
        <f t="shared" si="3"/>
      </c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2"/>
      </c>
      <c r="N63" s="12">
        <f t="shared" si="3"/>
      </c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2"/>
      </c>
      <c r="N64" s="12">
        <f t="shared" si="3"/>
      </c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2"/>
      </c>
      <c r="N65" s="12">
        <f t="shared" si="3"/>
      </c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2"/>
      </c>
      <c r="N66" s="12">
        <f t="shared" si="3"/>
      </c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2"/>
      </c>
      <c r="N67" s="12">
        <f t="shared" si="3"/>
      </c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2"/>
      </c>
      <c r="N68" s="12">
        <f t="shared" si="3"/>
      </c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2"/>
      </c>
      <c r="N69" s="12">
        <f t="shared" si="3"/>
      </c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2"/>
      </c>
      <c r="N70" s="12">
        <f t="shared" si="3"/>
      </c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2"/>
      </c>
      <c r="N71" s="12">
        <f t="shared" si="3"/>
      </c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2"/>
      </c>
      <c r="N72" s="12">
        <f t="shared" si="3"/>
      </c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>
        <f t="shared" si="3"/>
      </c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>
        <f t="shared" si="3"/>
      </c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>
        <f t="shared" si="3"/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>
        <f t="shared" si="3"/>
      </c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>
        <f t="shared" si="3"/>
      </c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>
        <f t="shared" si="3"/>
      </c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>
        <f t="shared" si="3"/>
      </c>
    </row>
    <row r="80" spans="6:14" ht="12.75">
      <c r="F80" s="2"/>
      <c r="G80" s="2"/>
      <c r="H80" s="2"/>
      <c r="I80" s="2"/>
      <c r="J80" s="2"/>
      <c r="K80" s="2"/>
      <c r="L80" s="2"/>
      <c r="M80" s="13">
        <f t="shared" si="2"/>
      </c>
      <c r="N80" s="12">
        <f t="shared" si="3"/>
      </c>
    </row>
    <row r="81" spans="6:14" ht="12.75">
      <c r="F81" s="2"/>
      <c r="G81" s="2"/>
      <c r="H81" s="2"/>
      <c r="I81" s="2"/>
      <c r="J81" s="2"/>
      <c r="K81" s="2"/>
      <c r="L81" s="2"/>
      <c r="M81" s="13">
        <f aca="true" t="shared" si="4" ref="M81:M107">IF(OR(F81&lt;&gt;"",K81&lt;&gt;""),ROUND(F81*0.1+K81*0.4+L81*0.5,1),"")</f>
      </c>
      <c r="N81" s="12">
        <f aca="true" t="shared" si="5" ref="N81:N108">IF(AND(L81=0,F81&lt;&gt;0,L81&lt;&gt;""),"Quy định Môn Lý thuyết: Điểm thi = 0 =&gt; Chuyên cần = 0","")</f>
      </c>
    </row>
    <row r="82" spans="13:14" ht="12.75">
      <c r="M82" s="13">
        <f t="shared" si="4"/>
      </c>
      <c r="N82" s="12">
        <f t="shared" si="5"/>
      </c>
    </row>
    <row r="83" spans="13:14" ht="12.75">
      <c r="M83" s="13">
        <f t="shared" si="4"/>
      </c>
      <c r="N83" s="12">
        <f t="shared" si="5"/>
      </c>
    </row>
    <row r="84" spans="13:14" ht="12.75">
      <c r="M84" s="13">
        <f t="shared" si="4"/>
      </c>
      <c r="N84" s="12">
        <f t="shared" si="5"/>
      </c>
    </row>
    <row r="85" spans="13:14" ht="12.75">
      <c r="M85" s="13">
        <f t="shared" si="4"/>
      </c>
      <c r="N85" s="12">
        <f t="shared" si="5"/>
      </c>
    </row>
    <row r="86" spans="13:14" ht="12.75">
      <c r="M86" s="13">
        <f t="shared" si="4"/>
      </c>
      <c r="N86" s="12">
        <f t="shared" si="5"/>
      </c>
    </row>
    <row r="87" spans="13:14" ht="12.75">
      <c r="M87" s="13">
        <f t="shared" si="4"/>
      </c>
      <c r="N87" s="12">
        <f t="shared" si="5"/>
      </c>
    </row>
    <row r="88" spans="13:14" ht="12.75">
      <c r="M88" s="13">
        <f t="shared" si="4"/>
      </c>
      <c r="N88" s="12">
        <f t="shared" si="5"/>
      </c>
    </row>
    <row r="89" spans="13:14" ht="12.75">
      <c r="M89" s="13">
        <f t="shared" si="4"/>
      </c>
      <c r="N89" s="12">
        <f t="shared" si="5"/>
      </c>
    </row>
    <row r="90" spans="13:14" ht="12.75">
      <c r="M90" s="13">
        <f t="shared" si="4"/>
      </c>
      <c r="N90" s="12">
        <f t="shared" si="5"/>
      </c>
    </row>
    <row r="91" spans="13:14" ht="12.75">
      <c r="M91" s="13">
        <f t="shared" si="4"/>
      </c>
      <c r="N91" s="12">
        <f t="shared" si="5"/>
      </c>
    </row>
    <row r="92" spans="13:14" ht="12.75">
      <c r="M92" s="13">
        <f t="shared" si="4"/>
      </c>
      <c r="N92" s="12">
        <f t="shared" si="5"/>
      </c>
    </row>
    <row r="93" spans="13:14" ht="12.75">
      <c r="M93" s="13">
        <f t="shared" si="4"/>
      </c>
      <c r="N93" s="12">
        <f t="shared" si="5"/>
      </c>
    </row>
    <row r="94" spans="13:14" ht="12.75">
      <c r="M94" s="13">
        <f t="shared" si="4"/>
      </c>
      <c r="N94" s="12">
        <f t="shared" si="5"/>
      </c>
    </row>
    <row r="95" spans="13:14" ht="12.75">
      <c r="M95" s="13">
        <f t="shared" si="4"/>
      </c>
      <c r="N95" s="12">
        <f t="shared" si="5"/>
      </c>
    </row>
    <row r="96" spans="13:14" ht="12.75">
      <c r="M96" s="13">
        <f t="shared" si="4"/>
      </c>
      <c r="N96" s="12">
        <f t="shared" si="5"/>
      </c>
    </row>
    <row r="97" spans="13:14" ht="12.75">
      <c r="M97" s="13">
        <f t="shared" si="4"/>
      </c>
      <c r="N97" s="12">
        <f t="shared" si="5"/>
      </c>
    </row>
    <row r="98" spans="13:14" ht="12.75">
      <c r="M98" s="13">
        <f t="shared" si="4"/>
      </c>
      <c r="N98" s="12">
        <f t="shared" si="5"/>
      </c>
    </row>
    <row r="99" spans="13:14" ht="12.75">
      <c r="M99" s="13">
        <f t="shared" si="4"/>
      </c>
      <c r="N99" s="12">
        <f t="shared" si="5"/>
      </c>
    </row>
    <row r="100" spans="13:14" ht="12.75">
      <c r="M100" s="13">
        <f t="shared" si="4"/>
      </c>
      <c r="N100" s="12">
        <f t="shared" si="5"/>
      </c>
    </row>
    <row r="101" spans="13:14" ht="12.75">
      <c r="M101" s="13">
        <f t="shared" si="4"/>
      </c>
      <c r="N101" s="12">
        <f t="shared" si="5"/>
      </c>
    </row>
    <row r="102" spans="13:14" ht="12.75">
      <c r="M102" s="13">
        <f t="shared" si="4"/>
      </c>
      <c r="N102" s="12">
        <f t="shared" si="5"/>
      </c>
    </row>
    <row r="103" spans="13:14" ht="12.75">
      <c r="M103" s="13">
        <f t="shared" si="4"/>
      </c>
      <c r="N103" s="12">
        <f t="shared" si="5"/>
      </c>
    </row>
    <row r="104" spans="13:14" ht="12.75">
      <c r="M104" s="13">
        <f t="shared" si="4"/>
      </c>
      <c r="N104" s="12">
        <f t="shared" si="5"/>
      </c>
    </row>
    <row r="105" spans="13:14" ht="12.75">
      <c r="M105" s="13">
        <f t="shared" si="4"/>
      </c>
      <c r="N105" s="12">
        <f t="shared" si="5"/>
      </c>
    </row>
    <row r="106" spans="13:14" ht="12.75">
      <c r="M106" s="13">
        <f t="shared" si="4"/>
      </c>
      <c r="N106" s="12">
        <f t="shared" si="5"/>
      </c>
    </row>
    <row r="107" spans="13:14" ht="12.75">
      <c r="M107" s="13">
        <f t="shared" si="4"/>
      </c>
      <c r="N107" s="12">
        <f t="shared" si="5"/>
      </c>
    </row>
    <row r="108" spans="13:14" ht="12.75">
      <c r="M108" s="14">
        <f>IF(OR(F108&lt;&gt;"",K108&lt;&gt;""),IF(OR(L108="",L108=0),0,ROUND(F108*0.1+K108*0.4+L108*0.5,1)),"")</f>
      </c>
      <c r="N108" s="12">
        <f t="shared" si="5"/>
      </c>
    </row>
  </sheetData>
  <sheetProtection/>
  <mergeCells count="1">
    <mergeCell ref="A1:N1"/>
  </mergeCells>
  <conditionalFormatting sqref="F6:L79">
    <cfRule type="cellIs" priority="3" dxfId="6" operator="greaterThan" stopIfTrue="1">
      <formula>10</formula>
    </cfRule>
    <cfRule type="cellIs" priority="4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X202</cp:lastModifiedBy>
  <cp:lastPrinted>2018-01-04T03:18:03Z</cp:lastPrinted>
  <dcterms:created xsi:type="dcterms:W3CDTF">2013-06-20T00:35:51Z</dcterms:created>
  <dcterms:modified xsi:type="dcterms:W3CDTF">2018-02-02T00:48:34Z</dcterms:modified>
  <cp:category/>
  <cp:version/>
  <cp:contentType/>
  <cp:contentStatus/>
</cp:coreProperties>
</file>